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Ketqua" sheetId="1" r:id="rId1"/>
  </sheets>
  <definedNames>
    <definedName name="_xlnm._FilterDatabase" localSheetId="0" hidden="1">'Ketqua'!$A$10:$H$133</definedName>
    <definedName name="_xlnm.Print_Titles" localSheetId="0">'Ketqua'!$10:$10</definedName>
  </definedNames>
  <calcPr fullCalcOnLoad="1"/>
</workbook>
</file>

<file path=xl/sharedStrings.xml><?xml version="1.0" encoding="utf-8"?>
<sst xmlns="http://schemas.openxmlformats.org/spreadsheetml/2006/main" count="262" uniqueCount="177">
  <si>
    <t xml:space="preserve">    Bộ Giáo Dục Đào Tạo</t>
  </si>
  <si>
    <t>CỘNG HÒA XÃ HỘI CHỦ NGHĨA VIỆT NAM</t>
  </si>
  <si>
    <t>Trường ĐH Luật TP.HCM</t>
  </si>
  <si>
    <t>Độc Lập - Tự Do - Hạnh Phúc</t>
  </si>
  <si>
    <t>KẾT QUẢ THI TRẮC NGHIỆM TRÊN MÁY TÍNH</t>
  </si>
  <si>
    <t>Môn: Anh văn (TOEIC)    HK2 2010-2011</t>
  </si>
  <si>
    <t>Tổng số câu hỏi: 60 câu</t>
  </si>
  <si>
    <t>Thời gian làm bài: 30 phút</t>
  </si>
  <si>
    <t>STT</t>
  </si>
  <si>
    <t>MÃ SV</t>
  </si>
  <si>
    <t>HỌ TÊN</t>
  </si>
  <si>
    <t>KHÓA/LỚP</t>
  </si>
  <si>
    <t>ĐIỂM</t>
  </si>
  <si>
    <t>SỐ CÂU ĐÚNG</t>
  </si>
  <si>
    <t>GHI CHÚ</t>
  </si>
  <si>
    <t>Phùng Tuấn Dũng</t>
  </si>
  <si>
    <t>A3020</t>
  </si>
  <si>
    <t>Trần Thiên Quan</t>
  </si>
  <si>
    <t>Võ Duy Tình</t>
  </si>
  <si>
    <t>Đỗ Hữu Trí</t>
  </si>
  <si>
    <t>Y Phi La Kbuôr</t>
  </si>
  <si>
    <t>Trịnh Hùng Vũ</t>
  </si>
  <si>
    <t>A3040</t>
  </si>
  <si>
    <t>Trần Tuấn Lộc</t>
  </si>
  <si>
    <t>A3050</t>
  </si>
  <si>
    <t>Trương Hoàng Hải</t>
  </si>
  <si>
    <t>Trần Khải Tú</t>
  </si>
  <si>
    <t>AAAAA</t>
  </si>
  <si>
    <t>Phạm Tuân</t>
  </si>
  <si>
    <t>Trần Thị Huy Cát</t>
  </si>
  <si>
    <t>DS30A</t>
  </si>
  <si>
    <t>Hà Văn Dũng</t>
  </si>
  <si>
    <t>Ksor Quang</t>
  </si>
  <si>
    <t>Chế Công Cường</t>
  </si>
  <si>
    <t>DS31A</t>
  </si>
  <si>
    <t>Vũ Thị Huyền</t>
  </si>
  <si>
    <t>Phạm Văn Trung</t>
  </si>
  <si>
    <t>DS31B</t>
  </si>
  <si>
    <t>Lê Tiến Đạt</t>
  </si>
  <si>
    <t>Nguyễn Ngọc Huy</t>
  </si>
  <si>
    <t>Triệu Trọng Đức</t>
  </si>
  <si>
    <t>DS32A</t>
  </si>
  <si>
    <t>Trần Cao Cường</t>
  </si>
  <si>
    <t>Lê Thị Dung</t>
  </si>
  <si>
    <t>Nguyễn Thị Thùy Dung</t>
  </si>
  <si>
    <t>Trần Châu Giang</t>
  </si>
  <si>
    <t>Nguyễn Thị Hương</t>
  </si>
  <si>
    <t>Trần Đình Hải</t>
  </si>
  <si>
    <t>Nguyễn Đức Hạnh</t>
  </si>
  <si>
    <t>Nguyễn Văn Sơn</t>
  </si>
  <si>
    <t>DS32B</t>
  </si>
  <si>
    <t>Ngô Văn Tám</t>
  </si>
  <si>
    <t>Thiều Quang Thắng</t>
  </si>
  <si>
    <t>Trương Văn Thế</t>
  </si>
  <si>
    <t>Bùi Quốc Vinh</t>
  </si>
  <si>
    <t>Đinh Thị Như Ý</t>
  </si>
  <si>
    <t>Danh Nguyên</t>
  </si>
  <si>
    <t>Lê Thị Vinh</t>
  </si>
  <si>
    <t>Bùi Thị Thanh Sáu</t>
  </si>
  <si>
    <t>Lê Đình Nam</t>
  </si>
  <si>
    <t>HC30A</t>
  </si>
  <si>
    <t>Nguyễn Ngọc An</t>
  </si>
  <si>
    <t>HC30B</t>
  </si>
  <si>
    <t>Nguyễn Thị Minh Đường</t>
  </si>
  <si>
    <t>Nguyễn Ngọc Thao</t>
  </si>
  <si>
    <t>Võ Sỹ Âu</t>
  </si>
  <si>
    <t>HC31A</t>
  </si>
  <si>
    <t>Nguyễn Duy Đạo</t>
  </si>
  <si>
    <t>Nguyễn Thị Hảo</t>
  </si>
  <si>
    <t>Nguyễn Duy Lưu</t>
  </si>
  <si>
    <t>Ngô Văn Luân</t>
  </si>
  <si>
    <t>Hồ Đại Đồng</t>
  </si>
  <si>
    <t>HC32A</t>
  </si>
  <si>
    <t>Phạm Ngọc Bình</t>
  </si>
  <si>
    <t>Phạm Đình Khuê</t>
  </si>
  <si>
    <t>Đỗ Thuỳ Linh</t>
  </si>
  <si>
    <t>Nguyễn Thị Mỹ Linh</t>
  </si>
  <si>
    <t>Trần Vĩnh Long</t>
  </si>
  <si>
    <t>Nguyễn Nhật Luật</t>
  </si>
  <si>
    <t>Hà Khánh Ly</t>
  </si>
  <si>
    <t>Mai Văn Vĩnh</t>
  </si>
  <si>
    <t>HC32B</t>
  </si>
  <si>
    <t>Giản Thị Dung</t>
  </si>
  <si>
    <t>Phạm Văn Siếu</t>
  </si>
  <si>
    <t>Phạm Thị Thảo</t>
  </si>
  <si>
    <t>Mai Thị Hạ Vàng</t>
  </si>
  <si>
    <t>Đoàn Hoàng Việt</t>
  </si>
  <si>
    <t>Đinh Văn Ba</t>
  </si>
  <si>
    <t>HC32C</t>
  </si>
  <si>
    <t>Nguyễn Hải Hòa</t>
  </si>
  <si>
    <t>Trần Minh Quân</t>
  </si>
  <si>
    <t>HS28B</t>
  </si>
  <si>
    <t>Trần Đăng Quang</t>
  </si>
  <si>
    <t>HS29B</t>
  </si>
  <si>
    <t>Phạm Thị Tâm</t>
  </si>
  <si>
    <t>HS30B</t>
  </si>
  <si>
    <t>Nguyễn Thành Bắc</t>
  </si>
  <si>
    <t>HS31A</t>
  </si>
  <si>
    <t>Trương Văn Công</t>
  </si>
  <si>
    <t>Nguyễn Thúy Duyên</t>
  </si>
  <si>
    <t>Trần Thị Liên</t>
  </si>
  <si>
    <t>Đỗ Thị Liên</t>
  </si>
  <si>
    <t>Nguyễn Thị Liên</t>
  </si>
  <si>
    <t>Dương Văn Sự</t>
  </si>
  <si>
    <t>HS31B</t>
  </si>
  <si>
    <t>Nguyễn Thu Thuỳ</t>
  </si>
  <si>
    <t>Đỗ Ngọc Vinh</t>
  </si>
  <si>
    <t>Từ Quốc Quyên</t>
  </si>
  <si>
    <t>Phạm Xuân Điện</t>
  </si>
  <si>
    <t>HS32A</t>
  </si>
  <si>
    <t>Nguyễn Thị Ngọc Anh</t>
  </si>
  <si>
    <t>Lê Quang Dương</t>
  </si>
  <si>
    <t>Nguyễn Văn Hạnh</t>
  </si>
  <si>
    <t>Lưu Anh Hưng</t>
  </si>
  <si>
    <t>Đào Huy Hoàng</t>
  </si>
  <si>
    <t>Hồ Văn Khánh</t>
  </si>
  <si>
    <t>Nguyễn Văn Khánh</t>
  </si>
  <si>
    <t>Lê Văn Khanh</t>
  </si>
  <si>
    <t>Lê Hoài Thanh</t>
  </si>
  <si>
    <t>HS32B</t>
  </si>
  <si>
    <t>Đồng Văn Nam</t>
  </si>
  <si>
    <t>Hà Thị Thuý Nga</t>
  </si>
  <si>
    <t>Hà Thị Quy</t>
  </si>
  <si>
    <t>Hoàng Thị Thương</t>
  </si>
  <si>
    <t>Trần Văn Thành</t>
  </si>
  <si>
    <t>Mã Văn Thuân</t>
  </si>
  <si>
    <t>Trần Thị Thảo Vân</t>
  </si>
  <si>
    <t>Hoàng Vấn</t>
  </si>
  <si>
    <t>Nguyễn Thị Huệ</t>
  </si>
  <si>
    <t>QT29A</t>
  </si>
  <si>
    <t>Vi Thế Cường</t>
  </si>
  <si>
    <t>QT30A</t>
  </si>
  <si>
    <t>Nguyễn Huy Cường</t>
  </si>
  <si>
    <t>QT31A</t>
  </si>
  <si>
    <t>Phạm Thanh Quang</t>
  </si>
  <si>
    <t>QT31B</t>
  </si>
  <si>
    <t>Nguyễn Thị Thương</t>
  </si>
  <si>
    <t>Phạm Huy Thọ</t>
  </si>
  <si>
    <t>Phạm Ngọc Thanh</t>
  </si>
  <si>
    <t>Hồ Thị Hương Trầm</t>
  </si>
  <si>
    <t>Nguyễn Mạnh Tuấn</t>
  </si>
  <si>
    <t>Võ Thị Bé Viên</t>
  </si>
  <si>
    <t>Nguyễn Văn Dũng</t>
  </si>
  <si>
    <t>QT32A</t>
  </si>
  <si>
    <t>Huỳnh Phước Gia</t>
  </si>
  <si>
    <t>Nguyễn Tuấn Hải</t>
  </si>
  <si>
    <t>Trần Thị Ngọc</t>
  </si>
  <si>
    <t>QT32B</t>
  </si>
  <si>
    <t>Đinh Văn Phong</t>
  </si>
  <si>
    <t>Nguyễn Thị Huyền Trân</t>
  </si>
  <si>
    <t>Võ Tấn Cường</t>
  </si>
  <si>
    <t>TM29A</t>
  </si>
  <si>
    <t>Bùi Văn Bình</t>
  </si>
  <si>
    <t>TM30A</t>
  </si>
  <si>
    <t>Ngô Quốc Trưởng</t>
  </si>
  <si>
    <t>TM30B</t>
  </si>
  <si>
    <t>Đường Xuân Anh</t>
  </si>
  <si>
    <t>TM31A</t>
  </si>
  <si>
    <t>Đào Viết Đông</t>
  </si>
  <si>
    <t>TM31B</t>
  </si>
  <si>
    <t>Bá Thị Thái Dương</t>
  </si>
  <si>
    <t>Nông Quốc Hùng</t>
  </si>
  <si>
    <t>Trần Ngọc Tuyền</t>
  </si>
  <si>
    <t>Nguyễn Công Tuấn Anh</t>
  </si>
  <si>
    <t>TM32A</t>
  </si>
  <si>
    <t>Lê Quốc Dũng</t>
  </si>
  <si>
    <t>Đỗ Văn Hằng</t>
  </si>
  <si>
    <t>Mai Văn Nhân</t>
  </si>
  <si>
    <t>TM32B</t>
  </si>
  <si>
    <t>Nguyễn Văn Quý</t>
  </si>
  <si>
    <t>Tổng số sinh viên dự thi</t>
  </si>
  <si>
    <t>Tổng số sinh viên đạt</t>
  </si>
  <si>
    <t>Tỷ lệ đạt</t>
  </si>
  <si>
    <t>Ngày 14 tháng 03 năm 2011</t>
  </si>
  <si>
    <t>Người lập</t>
  </si>
  <si>
    <t>Đào Quốc Hùng</t>
  </si>
  <si>
    <r>
      <t>Chú ý:</t>
    </r>
    <r>
      <rPr>
        <b/>
        <sz val="12"/>
        <rFont val="Arial"/>
        <family val="2"/>
      </rPr>
      <t xml:space="preserve"> Đạt 25/60 câu tương đương với số điểm: 4.17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</si>
</sst>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_);_(* \(#,##0.0\);_(* &quot;-&quot;??_);_(@_)"/>
    <numFmt numFmtId="179" formatCode="_(* #,##0_);_(* \(#,##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0" fontId="11" fillId="0" borderId="13" xfId="21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74">
      <selection activeCell="G91" sqref="G91:G92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25.421875" style="0" customWidth="1"/>
    <col min="4" max="4" width="11.8515625" style="0" customWidth="1"/>
    <col min="6" max="6" width="11.57421875" style="0" customWidth="1"/>
    <col min="7" max="7" width="18.140625" style="0" customWidth="1"/>
  </cols>
  <sheetData>
    <row r="1" spans="1:7" s="1" customFormat="1" ht="14.25">
      <c r="A1" s="1" t="s">
        <v>0</v>
      </c>
      <c r="D1" s="27" t="s">
        <v>1</v>
      </c>
      <c r="E1" s="27"/>
      <c r="F1" s="27"/>
      <c r="G1" s="27"/>
    </row>
    <row r="2" spans="1:7" s="1" customFormat="1" ht="15">
      <c r="A2" s="2" t="s">
        <v>2</v>
      </c>
      <c r="D2" s="27" t="s">
        <v>3</v>
      </c>
      <c r="E2" s="27"/>
      <c r="F2" s="27"/>
      <c r="G2" s="27"/>
    </row>
    <row r="3" s="1" customFormat="1" ht="14.25"/>
    <row r="4" spans="1:7" s="1" customFormat="1" ht="20.25">
      <c r="A4" s="28" t="s">
        <v>4</v>
      </c>
      <c r="B4" s="28"/>
      <c r="C4" s="28"/>
      <c r="D4" s="28"/>
      <c r="E4" s="28"/>
      <c r="F4" s="28"/>
      <c r="G4" s="28"/>
    </row>
    <row r="5" spans="1:7" s="1" customFormat="1" ht="15.75">
      <c r="A5" s="32" t="s">
        <v>5</v>
      </c>
      <c r="B5" s="32"/>
      <c r="C5" s="32"/>
      <c r="D5" s="32"/>
      <c r="E5" s="32"/>
      <c r="F5" s="32"/>
      <c r="G5" s="32"/>
    </row>
    <row r="6" spans="1:7" s="1" customFormat="1" ht="15">
      <c r="A6" s="33" t="s">
        <v>6</v>
      </c>
      <c r="B6" s="33"/>
      <c r="C6" s="33"/>
      <c r="D6" s="33"/>
      <c r="E6" s="33"/>
      <c r="F6" s="33"/>
      <c r="G6" s="33"/>
    </row>
    <row r="7" spans="1:7" s="1" customFormat="1" ht="15">
      <c r="A7" s="33" t="s">
        <v>7</v>
      </c>
      <c r="B7" s="33"/>
      <c r="C7" s="33"/>
      <c r="D7" s="33"/>
      <c r="E7" s="33"/>
      <c r="F7" s="33"/>
      <c r="G7" s="33"/>
    </row>
    <row r="8" spans="1:7" s="1" customFormat="1" ht="22.5" customHeight="1">
      <c r="A8" s="34" t="s">
        <v>176</v>
      </c>
      <c r="B8" s="35"/>
      <c r="C8" s="35"/>
      <c r="D8" s="35"/>
      <c r="E8" s="35"/>
      <c r="F8" s="35"/>
      <c r="G8" s="35"/>
    </row>
    <row r="9" s="1" customFormat="1" ht="15" thickBot="1"/>
    <row r="10" spans="1:7" s="1" customFormat="1" ht="23.25" customHeight="1">
      <c r="A10" s="3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 t="s">
        <v>13</v>
      </c>
      <c r="G10" s="6" t="s">
        <v>14</v>
      </c>
    </row>
    <row r="11" spans="1:7" s="12" customFormat="1" ht="12.75">
      <c r="A11" s="7">
        <v>1</v>
      </c>
      <c r="B11" s="8">
        <v>3020038</v>
      </c>
      <c r="C11" s="9" t="s">
        <v>15</v>
      </c>
      <c r="D11" s="8" t="s">
        <v>16</v>
      </c>
      <c r="E11" s="8">
        <v>7</v>
      </c>
      <c r="F11" s="10">
        <f aca="true" t="shared" si="0" ref="F11:F42">E11/0.166</f>
        <v>42.16867469879518</v>
      </c>
      <c r="G11" s="11" t="str">
        <f aca="true" t="shared" si="1" ref="G11:G42">IF(E11&gt;=4.17,"Đạt","")</f>
        <v>Đạt</v>
      </c>
    </row>
    <row r="12" spans="1:7" s="12" customFormat="1" ht="12.75">
      <c r="A12" s="13">
        <f aca="true" t="shared" si="2" ref="A12:A43">A11+1</f>
        <v>2</v>
      </c>
      <c r="B12" s="14">
        <v>3020150</v>
      </c>
      <c r="C12" s="15" t="s">
        <v>17</v>
      </c>
      <c r="D12" s="8" t="s">
        <v>16</v>
      </c>
      <c r="E12" s="14">
        <v>4.17</v>
      </c>
      <c r="F12" s="10">
        <f t="shared" si="0"/>
        <v>25.12048192771084</v>
      </c>
      <c r="G12" s="11" t="str">
        <f t="shared" si="1"/>
        <v>Đạt</v>
      </c>
    </row>
    <row r="13" spans="1:7" s="12" customFormat="1" ht="12.75">
      <c r="A13" s="13">
        <f t="shared" si="2"/>
        <v>3</v>
      </c>
      <c r="B13" s="14">
        <v>3020163</v>
      </c>
      <c r="C13" s="15" t="s">
        <v>18</v>
      </c>
      <c r="D13" s="8" t="s">
        <v>16</v>
      </c>
      <c r="E13" s="14">
        <v>4.67</v>
      </c>
      <c r="F13" s="10">
        <f t="shared" si="0"/>
        <v>28.132530120481928</v>
      </c>
      <c r="G13" s="11" t="str">
        <f t="shared" si="1"/>
        <v>Đạt</v>
      </c>
    </row>
    <row r="14" spans="1:7" s="12" customFormat="1" ht="12.75">
      <c r="A14" s="13">
        <f t="shared" si="2"/>
        <v>4</v>
      </c>
      <c r="B14" s="14">
        <v>3020207</v>
      </c>
      <c r="C14" s="15" t="s">
        <v>19</v>
      </c>
      <c r="D14" s="8" t="s">
        <v>16</v>
      </c>
      <c r="E14" s="14">
        <v>5.67</v>
      </c>
      <c r="F14" s="10">
        <f t="shared" si="0"/>
        <v>34.1566265060241</v>
      </c>
      <c r="G14" s="11" t="str">
        <f t="shared" si="1"/>
        <v>Đạt</v>
      </c>
    </row>
    <row r="15" spans="1:7" s="12" customFormat="1" ht="12.75">
      <c r="A15" s="13">
        <f t="shared" si="2"/>
        <v>5</v>
      </c>
      <c r="B15" s="14">
        <v>3020229</v>
      </c>
      <c r="C15" s="15" t="s">
        <v>20</v>
      </c>
      <c r="D15" s="8" t="s">
        <v>16</v>
      </c>
      <c r="E15" s="14">
        <v>5</v>
      </c>
      <c r="F15" s="10">
        <f t="shared" si="0"/>
        <v>30.12048192771084</v>
      </c>
      <c r="G15" s="11" t="str">
        <f t="shared" si="1"/>
        <v>Đạt</v>
      </c>
    </row>
    <row r="16" spans="1:7" s="12" customFormat="1" ht="12.75">
      <c r="A16" s="13">
        <f t="shared" si="2"/>
        <v>6</v>
      </c>
      <c r="B16" s="14">
        <v>3040167</v>
      </c>
      <c r="C16" s="15" t="s">
        <v>21</v>
      </c>
      <c r="D16" s="8" t="s">
        <v>22</v>
      </c>
      <c r="E16" s="14">
        <v>2.67</v>
      </c>
      <c r="F16" s="10">
        <f t="shared" si="0"/>
        <v>16.08433734939759</v>
      </c>
      <c r="G16" s="11">
        <f t="shared" si="1"/>
      </c>
    </row>
    <row r="17" spans="1:7" s="12" customFormat="1" ht="12.75">
      <c r="A17" s="13">
        <f t="shared" si="2"/>
        <v>7</v>
      </c>
      <c r="B17" s="14">
        <v>3050059</v>
      </c>
      <c r="C17" s="15" t="s">
        <v>23</v>
      </c>
      <c r="D17" s="14" t="s">
        <v>24</v>
      </c>
      <c r="E17" s="14">
        <v>2.67</v>
      </c>
      <c r="F17" s="10">
        <f t="shared" si="0"/>
        <v>16.08433734939759</v>
      </c>
      <c r="G17" s="11">
        <f t="shared" si="1"/>
      </c>
    </row>
    <row r="18" spans="1:7" s="12" customFormat="1" ht="12.75">
      <c r="A18" s="13">
        <f t="shared" si="2"/>
        <v>8</v>
      </c>
      <c r="B18" s="14">
        <v>3050506</v>
      </c>
      <c r="C18" s="15" t="s">
        <v>25</v>
      </c>
      <c r="D18" s="14" t="s">
        <v>24</v>
      </c>
      <c r="E18" s="14">
        <v>5.5</v>
      </c>
      <c r="F18" s="10">
        <f t="shared" si="0"/>
        <v>33.132530120481924</v>
      </c>
      <c r="G18" s="11" t="str">
        <f t="shared" si="1"/>
        <v>Đạt</v>
      </c>
    </row>
    <row r="19" spans="1:7" s="12" customFormat="1" ht="12.75">
      <c r="A19" s="13">
        <f t="shared" si="2"/>
        <v>9</v>
      </c>
      <c r="B19" s="14">
        <v>2830158</v>
      </c>
      <c r="C19" s="15" t="s">
        <v>26</v>
      </c>
      <c r="D19" s="14" t="s">
        <v>27</v>
      </c>
      <c r="E19" s="14">
        <v>3.17</v>
      </c>
      <c r="F19" s="10">
        <f t="shared" si="0"/>
        <v>19.096385542168672</v>
      </c>
      <c r="G19" s="11">
        <f t="shared" si="1"/>
      </c>
    </row>
    <row r="20" spans="1:7" s="12" customFormat="1" ht="12.75">
      <c r="A20" s="13">
        <f t="shared" si="2"/>
        <v>10</v>
      </c>
      <c r="B20" s="14">
        <v>3040151</v>
      </c>
      <c r="C20" s="15" t="s">
        <v>28</v>
      </c>
      <c r="D20" s="14" t="s">
        <v>27</v>
      </c>
      <c r="E20" s="14">
        <v>1.83</v>
      </c>
      <c r="F20" s="10">
        <f t="shared" si="0"/>
        <v>11.024096385542169</v>
      </c>
      <c r="G20" s="11">
        <f t="shared" si="1"/>
      </c>
    </row>
    <row r="21" spans="1:7" s="12" customFormat="1" ht="12.75">
      <c r="A21" s="13">
        <f t="shared" si="2"/>
        <v>11</v>
      </c>
      <c r="B21" s="14">
        <v>2930012</v>
      </c>
      <c r="C21" s="15" t="s">
        <v>29</v>
      </c>
      <c r="D21" s="14" t="s">
        <v>30</v>
      </c>
      <c r="E21" s="14">
        <v>2.67</v>
      </c>
      <c r="F21" s="10">
        <f t="shared" si="0"/>
        <v>16.08433734939759</v>
      </c>
      <c r="G21" s="11">
        <f t="shared" si="1"/>
      </c>
    </row>
    <row r="22" spans="1:7" s="12" customFormat="1" ht="12.75">
      <c r="A22" s="13">
        <f t="shared" si="2"/>
        <v>12</v>
      </c>
      <c r="B22" s="14">
        <v>3030027</v>
      </c>
      <c r="C22" s="15" t="s">
        <v>31</v>
      </c>
      <c r="D22" s="14" t="s">
        <v>30</v>
      </c>
      <c r="E22" s="14">
        <v>4.67</v>
      </c>
      <c r="F22" s="10">
        <f t="shared" si="0"/>
        <v>28.132530120481928</v>
      </c>
      <c r="G22" s="11" t="str">
        <f t="shared" si="1"/>
        <v>Đạt</v>
      </c>
    </row>
    <row r="23" spans="1:7" s="12" customFormat="1" ht="12.75">
      <c r="A23" s="13">
        <f t="shared" si="2"/>
        <v>13</v>
      </c>
      <c r="B23" s="14">
        <v>3030180</v>
      </c>
      <c r="C23" s="15" t="s">
        <v>32</v>
      </c>
      <c r="D23" s="14" t="s">
        <v>30</v>
      </c>
      <c r="E23" s="14">
        <v>2.33</v>
      </c>
      <c r="F23" s="10">
        <f t="shared" si="0"/>
        <v>14.036144578313253</v>
      </c>
      <c r="G23" s="11">
        <f t="shared" si="1"/>
      </c>
    </row>
    <row r="24" spans="1:7" s="12" customFormat="1" ht="12.75">
      <c r="A24" s="13">
        <f t="shared" si="2"/>
        <v>14</v>
      </c>
      <c r="B24" s="14">
        <v>2930016</v>
      </c>
      <c r="C24" s="15" t="s">
        <v>33</v>
      </c>
      <c r="D24" s="14" t="s">
        <v>34</v>
      </c>
      <c r="E24" s="14">
        <v>4.17</v>
      </c>
      <c r="F24" s="10">
        <f t="shared" si="0"/>
        <v>25.12048192771084</v>
      </c>
      <c r="G24" s="11" t="str">
        <f t="shared" si="1"/>
        <v>Đạt</v>
      </c>
    </row>
    <row r="25" spans="1:7" s="12" customFormat="1" ht="12.75">
      <c r="A25" s="13">
        <f t="shared" si="2"/>
        <v>15</v>
      </c>
      <c r="B25" s="14">
        <v>3130054</v>
      </c>
      <c r="C25" s="15" t="s">
        <v>35</v>
      </c>
      <c r="D25" s="14" t="s">
        <v>34</v>
      </c>
      <c r="E25" s="14">
        <v>3</v>
      </c>
      <c r="F25" s="10">
        <f t="shared" si="0"/>
        <v>18.072289156626503</v>
      </c>
      <c r="G25" s="11">
        <f t="shared" si="1"/>
      </c>
    </row>
    <row r="26" spans="1:7" s="12" customFormat="1" ht="12.75">
      <c r="A26" s="13">
        <f t="shared" si="2"/>
        <v>16</v>
      </c>
      <c r="B26" s="14">
        <v>3130178</v>
      </c>
      <c r="C26" s="15" t="s">
        <v>36</v>
      </c>
      <c r="D26" s="14" t="s">
        <v>37</v>
      </c>
      <c r="E26" s="14">
        <v>7.67</v>
      </c>
      <c r="F26" s="10">
        <f t="shared" si="0"/>
        <v>46.20481927710843</v>
      </c>
      <c r="G26" s="11" t="str">
        <f t="shared" si="1"/>
        <v>Đạt</v>
      </c>
    </row>
    <row r="27" spans="1:7" s="12" customFormat="1" ht="12.75">
      <c r="A27" s="13">
        <f t="shared" si="2"/>
        <v>17</v>
      </c>
      <c r="B27" s="14">
        <v>3130196</v>
      </c>
      <c r="C27" s="15" t="s">
        <v>38</v>
      </c>
      <c r="D27" s="14" t="s">
        <v>37</v>
      </c>
      <c r="E27" s="14">
        <v>2.5</v>
      </c>
      <c r="F27" s="10">
        <f t="shared" si="0"/>
        <v>15.06024096385542</v>
      </c>
      <c r="G27" s="11">
        <f t="shared" si="1"/>
      </c>
    </row>
    <row r="28" spans="1:7" s="12" customFormat="1" ht="12.75">
      <c r="A28" s="13">
        <f t="shared" si="2"/>
        <v>18</v>
      </c>
      <c r="B28" s="14">
        <v>3130203</v>
      </c>
      <c r="C28" s="15" t="s">
        <v>39</v>
      </c>
      <c r="D28" s="14" t="s">
        <v>37</v>
      </c>
      <c r="E28" s="14">
        <v>3</v>
      </c>
      <c r="F28" s="10">
        <f t="shared" si="0"/>
        <v>18.072289156626503</v>
      </c>
      <c r="G28" s="11">
        <f t="shared" si="1"/>
      </c>
    </row>
    <row r="29" spans="1:7" s="12" customFormat="1" ht="12.75">
      <c r="A29" s="13">
        <f t="shared" si="2"/>
        <v>19</v>
      </c>
      <c r="B29" s="14">
        <v>3230010</v>
      </c>
      <c r="C29" s="15" t="s">
        <v>40</v>
      </c>
      <c r="D29" s="14" t="s">
        <v>41</v>
      </c>
      <c r="E29" s="14">
        <v>3.83</v>
      </c>
      <c r="F29" s="10">
        <f t="shared" si="0"/>
        <v>23.072289156626507</v>
      </c>
      <c r="G29" s="11">
        <f t="shared" si="1"/>
      </c>
    </row>
    <row r="30" spans="1:7" s="12" customFormat="1" ht="12.75">
      <c r="A30" s="13">
        <f t="shared" si="2"/>
        <v>20</v>
      </c>
      <c r="B30" s="14">
        <v>3230029</v>
      </c>
      <c r="C30" s="15" t="s">
        <v>42</v>
      </c>
      <c r="D30" s="14" t="s">
        <v>41</v>
      </c>
      <c r="E30" s="14">
        <v>3.83</v>
      </c>
      <c r="F30" s="10">
        <f t="shared" si="0"/>
        <v>23.072289156626507</v>
      </c>
      <c r="G30" s="11">
        <f t="shared" si="1"/>
      </c>
    </row>
    <row r="31" spans="1:7" s="12" customFormat="1" ht="12.75">
      <c r="A31" s="13">
        <f t="shared" si="2"/>
        <v>21</v>
      </c>
      <c r="B31" s="14">
        <v>3230044</v>
      </c>
      <c r="C31" s="15" t="s">
        <v>43</v>
      </c>
      <c r="D31" s="14" t="s">
        <v>41</v>
      </c>
      <c r="E31" s="14">
        <v>6.5</v>
      </c>
      <c r="F31" s="10">
        <f t="shared" si="0"/>
        <v>39.1566265060241</v>
      </c>
      <c r="G31" s="11" t="str">
        <f t="shared" si="1"/>
        <v>Đạt</v>
      </c>
    </row>
    <row r="32" spans="1:7" s="12" customFormat="1" ht="12.75">
      <c r="A32" s="13">
        <f t="shared" si="2"/>
        <v>22</v>
      </c>
      <c r="B32" s="14">
        <v>3230047</v>
      </c>
      <c r="C32" s="15" t="s">
        <v>44</v>
      </c>
      <c r="D32" s="14" t="s">
        <v>41</v>
      </c>
      <c r="E32" s="14">
        <v>4.17</v>
      </c>
      <c r="F32" s="10">
        <f t="shared" si="0"/>
        <v>25.12048192771084</v>
      </c>
      <c r="G32" s="11" t="str">
        <f t="shared" si="1"/>
        <v>Đạt</v>
      </c>
    </row>
    <row r="33" spans="1:7" s="12" customFormat="1" ht="12.75">
      <c r="A33" s="13">
        <f t="shared" si="2"/>
        <v>23</v>
      </c>
      <c r="B33" s="14">
        <v>3230057</v>
      </c>
      <c r="C33" s="15" t="s">
        <v>45</v>
      </c>
      <c r="D33" s="14" t="s">
        <v>41</v>
      </c>
      <c r="E33" s="14">
        <v>4.17</v>
      </c>
      <c r="F33" s="10">
        <f t="shared" si="0"/>
        <v>25.12048192771084</v>
      </c>
      <c r="G33" s="11" t="str">
        <f t="shared" si="1"/>
        <v>Đạt</v>
      </c>
    </row>
    <row r="34" spans="1:7" s="12" customFormat="1" ht="12.75">
      <c r="A34" s="13">
        <f t="shared" si="2"/>
        <v>24</v>
      </c>
      <c r="B34" s="14">
        <v>3230063</v>
      </c>
      <c r="C34" s="15" t="s">
        <v>46</v>
      </c>
      <c r="D34" s="14" t="s">
        <v>41</v>
      </c>
      <c r="E34" s="14">
        <v>3.5</v>
      </c>
      <c r="F34" s="10">
        <f t="shared" si="0"/>
        <v>21.08433734939759</v>
      </c>
      <c r="G34" s="11">
        <f t="shared" si="1"/>
      </c>
    </row>
    <row r="35" spans="1:7" s="12" customFormat="1" ht="12.75">
      <c r="A35" s="13">
        <f t="shared" si="2"/>
        <v>25</v>
      </c>
      <c r="B35" s="14">
        <v>3230068</v>
      </c>
      <c r="C35" s="15" t="s">
        <v>47</v>
      </c>
      <c r="D35" s="14" t="s">
        <v>41</v>
      </c>
      <c r="E35" s="14">
        <v>4.67</v>
      </c>
      <c r="F35" s="10">
        <f t="shared" si="0"/>
        <v>28.132530120481928</v>
      </c>
      <c r="G35" s="11" t="str">
        <f t="shared" si="1"/>
        <v>Đạt</v>
      </c>
    </row>
    <row r="36" spans="1:7" s="12" customFormat="1" ht="12.75">
      <c r="A36" s="13">
        <f t="shared" si="2"/>
        <v>26</v>
      </c>
      <c r="B36" s="14">
        <v>3230072</v>
      </c>
      <c r="C36" s="15" t="s">
        <v>48</v>
      </c>
      <c r="D36" s="14" t="s">
        <v>41</v>
      </c>
      <c r="E36" s="14">
        <v>4.17</v>
      </c>
      <c r="F36" s="10">
        <f t="shared" si="0"/>
        <v>25.12048192771084</v>
      </c>
      <c r="G36" s="11" t="str">
        <f t="shared" si="1"/>
        <v>Đạt</v>
      </c>
    </row>
    <row r="37" spans="1:7" s="12" customFormat="1" ht="12.75">
      <c r="A37" s="13">
        <f t="shared" si="2"/>
        <v>27</v>
      </c>
      <c r="B37" s="14">
        <v>3230155</v>
      </c>
      <c r="C37" s="15" t="s">
        <v>49</v>
      </c>
      <c r="D37" s="14" t="s">
        <v>50</v>
      </c>
      <c r="E37" s="14">
        <v>2.33</v>
      </c>
      <c r="F37" s="10">
        <f t="shared" si="0"/>
        <v>14.036144578313253</v>
      </c>
      <c r="G37" s="11">
        <f t="shared" si="1"/>
      </c>
    </row>
    <row r="38" spans="1:7" s="12" customFormat="1" ht="12.75">
      <c r="A38" s="13">
        <f t="shared" si="2"/>
        <v>28</v>
      </c>
      <c r="B38" s="14">
        <v>3230157</v>
      </c>
      <c r="C38" s="15" t="s">
        <v>51</v>
      </c>
      <c r="D38" s="14" t="s">
        <v>50</v>
      </c>
      <c r="E38" s="14">
        <v>4.17</v>
      </c>
      <c r="F38" s="10">
        <f t="shared" si="0"/>
        <v>25.12048192771084</v>
      </c>
      <c r="G38" s="11" t="str">
        <f t="shared" si="1"/>
        <v>Đạt</v>
      </c>
    </row>
    <row r="39" spans="1:7" s="12" customFormat="1" ht="12.75">
      <c r="A39" s="13">
        <f t="shared" si="2"/>
        <v>29</v>
      </c>
      <c r="B39" s="14">
        <v>3230169</v>
      </c>
      <c r="C39" s="15" t="s">
        <v>52</v>
      </c>
      <c r="D39" s="14" t="s">
        <v>50</v>
      </c>
      <c r="E39" s="14">
        <v>3.5</v>
      </c>
      <c r="F39" s="10">
        <f t="shared" si="0"/>
        <v>21.08433734939759</v>
      </c>
      <c r="G39" s="11">
        <f t="shared" si="1"/>
      </c>
    </row>
    <row r="40" spans="1:7" s="12" customFormat="1" ht="12.75">
      <c r="A40" s="13">
        <f t="shared" si="2"/>
        <v>30</v>
      </c>
      <c r="B40" s="14">
        <v>3230176</v>
      </c>
      <c r="C40" s="15" t="s">
        <v>53</v>
      </c>
      <c r="D40" s="14" t="s">
        <v>50</v>
      </c>
      <c r="E40" s="14">
        <v>5</v>
      </c>
      <c r="F40" s="10">
        <f t="shared" si="0"/>
        <v>30.12048192771084</v>
      </c>
      <c r="G40" s="11" t="str">
        <f t="shared" si="1"/>
        <v>Đạt</v>
      </c>
    </row>
    <row r="41" spans="1:7" s="12" customFormat="1" ht="12.75">
      <c r="A41" s="13">
        <f t="shared" si="2"/>
        <v>31</v>
      </c>
      <c r="B41" s="14">
        <v>3230207</v>
      </c>
      <c r="C41" s="15" t="s">
        <v>54</v>
      </c>
      <c r="D41" s="14" t="s">
        <v>50</v>
      </c>
      <c r="E41" s="14">
        <v>4.17</v>
      </c>
      <c r="F41" s="10">
        <f t="shared" si="0"/>
        <v>25.12048192771084</v>
      </c>
      <c r="G41" s="11" t="str">
        <f t="shared" si="1"/>
        <v>Đạt</v>
      </c>
    </row>
    <row r="42" spans="1:7" s="12" customFormat="1" ht="12.75">
      <c r="A42" s="13">
        <f t="shared" si="2"/>
        <v>32</v>
      </c>
      <c r="B42" s="14">
        <v>3230214</v>
      </c>
      <c r="C42" s="15" t="s">
        <v>55</v>
      </c>
      <c r="D42" s="14" t="s">
        <v>50</v>
      </c>
      <c r="E42" s="14">
        <v>4.83</v>
      </c>
      <c r="F42" s="10">
        <f t="shared" si="0"/>
        <v>29.096385542168672</v>
      </c>
      <c r="G42" s="11" t="str">
        <f t="shared" si="1"/>
        <v>Đạt</v>
      </c>
    </row>
    <row r="43" spans="1:7" s="12" customFormat="1" ht="12.75">
      <c r="A43" s="13">
        <f t="shared" si="2"/>
        <v>33</v>
      </c>
      <c r="B43" s="14">
        <v>3230223</v>
      </c>
      <c r="C43" s="15" t="s">
        <v>56</v>
      </c>
      <c r="D43" s="14" t="s">
        <v>50</v>
      </c>
      <c r="E43" s="14">
        <v>4.17</v>
      </c>
      <c r="F43" s="10">
        <f aca="true" t="shared" si="3" ref="F43:F74">E43/0.166</f>
        <v>25.12048192771084</v>
      </c>
      <c r="G43" s="11" t="str">
        <f aca="true" t="shared" si="4" ref="G43:G74">IF(E43&gt;=4.17,"Đạt","")</f>
        <v>Đạt</v>
      </c>
    </row>
    <row r="44" spans="1:7" s="12" customFormat="1" ht="12.75">
      <c r="A44" s="13">
        <f aca="true" t="shared" si="5" ref="A44:A75">A43+1</f>
        <v>34</v>
      </c>
      <c r="B44" s="14">
        <v>3230243</v>
      </c>
      <c r="C44" s="15" t="s">
        <v>57</v>
      </c>
      <c r="D44" s="14" t="s">
        <v>50</v>
      </c>
      <c r="E44" s="14">
        <v>4.33</v>
      </c>
      <c r="F44" s="10">
        <f t="shared" si="3"/>
        <v>26.08433734939759</v>
      </c>
      <c r="G44" s="11" t="str">
        <f t="shared" si="4"/>
        <v>Đạt</v>
      </c>
    </row>
    <row r="45" spans="1:7" s="12" customFormat="1" ht="12.75">
      <c r="A45" s="13">
        <f t="shared" si="5"/>
        <v>35</v>
      </c>
      <c r="B45" s="14">
        <v>3230244</v>
      </c>
      <c r="C45" s="15" t="s">
        <v>58</v>
      </c>
      <c r="D45" s="14" t="s">
        <v>50</v>
      </c>
      <c r="E45" s="14">
        <v>5.67</v>
      </c>
      <c r="F45" s="10">
        <f t="shared" si="3"/>
        <v>34.1566265060241</v>
      </c>
      <c r="G45" s="11" t="str">
        <f t="shared" si="4"/>
        <v>Đạt</v>
      </c>
    </row>
    <row r="46" spans="1:7" s="12" customFormat="1" ht="12.75">
      <c r="A46" s="13">
        <f t="shared" si="5"/>
        <v>36</v>
      </c>
      <c r="B46" s="14">
        <v>3050074</v>
      </c>
      <c r="C46" s="15" t="s">
        <v>59</v>
      </c>
      <c r="D46" s="14" t="s">
        <v>60</v>
      </c>
      <c r="E46" s="14">
        <v>2.67</v>
      </c>
      <c r="F46" s="10">
        <f t="shared" si="3"/>
        <v>16.08433734939759</v>
      </c>
      <c r="G46" s="11">
        <f t="shared" si="4"/>
      </c>
    </row>
    <row r="47" spans="1:7" s="12" customFormat="1" ht="12.75">
      <c r="A47" s="13">
        <f t="shared" si="5"/>
        <v>37</v>
      </c>
      <c r="B47" s="14">
        <v>3050155</v>
      </c>
      <c r="C47" s="15" t="s">
        <v>61</v>
      </c>
      <c r="D47" s="14" t="s">
        <v>62</v>
      </c>
      <c r="E47" s="14">
        <v>3</v>
      </c>
      <c r="F47" s="10">
        <f t="shared" si="3"/>
        <v>18.072289156626503</v>
      </c>
      <c r="G47" s="11">
        <f t="shared" si="4"/>
      </c>
    </row>
    <row r="48" spans="1:7" s="12" customFormat="1" ht="12.75">
      <c r="A48" s="13">
        <f t="shared" si="5"/>
        <v>38</v>
      </c>
      <c r="B48" s="14">
        <v>3050183</v>
      </c>
      <c r="C48" s="15" t="s">
        <v>63</v>
      </c>
      <c r="D48" s="14" t="s">
        <v>62</v>
      </c>
      <c r="E48" s="14">
        <v>3.67</v>
      </c>
      <c r="F48" s="10">
        <f t="shared" si="3"/>
        <v>22.10843373493976</v>
      </c>
      <c r="G48" s="11">
        <f t="shared" si="4"/>
      </c>
    </row>
    <row r="49" spans="1:7" s="12" customFormat="1" ht="12.75">
      <c r="A49" s="13">
        <f t="shared" si="5"/>
        <v>39</v>
      </c>
      <c r="B49" s="14">
        <v>3050190</v>
      </c>
      <c r="C49" s="15" t="s">
        <v>64</v>
      </c>
      <c r="D49" s="14" t="s">
        <v>62</v>
      </c>
      <c r="E49" s="14">
        <v>4.67</v>
      </c>
      <c r="F49" s="10">
        <f t="shared" si="3"/>
        <v>28.132530120481928</v>
      </c>
      <c r="G49" s="11" t="str">
        <f t="shared" si="4"/>
        <v>Đạt</v>
      </c>
    </row>
    <row r="50" spans="1:7" s="12" customFormat="1" ht="12.75">
      <c r="A50" s="13">
        <f t="shared" si="5"/>
        <v>40</v>
      </c>
      <c r="B50" s="14">
        <v>3150004</v>
      </c>
      <c r="C50" s="15" t="s">
        <v>65</v>
      </c>
      <c r="D50" s="14" t="s">
        <v>66</v>
      </c>
      <c r="E50" s="14">
        <v>1.83</v>
      </c>
      <c r="F50" s="10">
        <f t="shared" si="3"/>
        <v>11.024096385542169</v>
      </c>
      <c r="G50" s="11">
        <f t="shared" si="4"/>
      </c>
    </row>
    <row r="51" spans="1:7" s="12" customFormat="1" ht="12.75">
      <c r="A51" s="13">
        <f t="shared" si="5"/>
        <v>41</v>
      </c>
      <c r="B51" s="14">
        <v>3150007</v>
      </c>
      <c r="C51" s="15" t="s">
        <v>67</v>
      </c>
      <c r="D51" s="14" t="s">
        <v>66</v>
      </c>
      <c r="E51" s="14">
        <v>3.5</v>
      </c>
      <c r="F51" s="10">
        <f t="shared" si="3"/>
        <v>21.08433734939759</v>
      </c>
      <c r="G51" s="11">
        <f t="shared" si="4"/>
      </c>
    </row>
    <row r="52" spans="1:7" s="12" customFormat="1" ht="12.75">
      <c r="A52" s="13">
        <f t="shared" si="5"/>
        <v>42</v>
      </c>
      <c r="B52" s="14">
        <v>3150046</v>
      </c>
      <c r="C52" s="15" t="s">
        <v>68</v>
      </c>
      <c r="D52" s="14" t="s">
        <v>66</v>
      </c>
      <c r="E52" s="14">
        <v>3.33</v>
      </c>
      <c r="F52" s="10">
        <f t="shared" si="3"/>
        <v>20.06024096385542</v>
      </c>
      <c r="G52" s="11">
        <f t="shared" si="4"/>
      </c>
    </row>
    <row r="53" spans="1:7" s="12" customFormat="1" ht="12.75">
      <c r="A53" s="13">
        <f t="shared" si="5"/>
        <v>43</v>
      </c>
      <c r="B53" s="14">
        <v>3150088</v>
      </c>
      <c r="C53" s="15" t="s">
        <v>69</v>
      </c>
      <c r="D53" s="14" t="s">
        <v>66</v>
      </c>
      <c r="E53" s="14">
        <v>4.33</v>
      </c>
      <c r="F53" s="10">
        <f t="shared" si="3"/>
        <v>26.08433734939759</v>
      </c>
      <c r="G53" s="11" t="str">
        <f t="shared" si="4"/>
        <v>Đạt</v>
      </c>
    </row>
    <row r="54" spans="1:7" s="12" customFormat="1" ht="12.75">
      <c r="A54" s="13">
        <f t="shared" si="5"/>
        <v>44</v>
      </c>
      <c r="B54" s="14">
        <v>3150089</v>
      </c>
      <c r="C54" s="15" t="s">
        <v>70</v>
      </c>
      <c r="D54" s="14" t="s">
        <v>66</v>
      </c>
      <c r="E54" s="14">
        <v>3.33</v>
      </c>
      <c r="F54" s="10">
        <f t="shared" si="3"/>
        <v>20.06024096385542</v>
      </c>
      <c r="G54" s="11">
        <f t="shared" si="4"/>
      </c>
    </row>
    <row r="55" spans="1:7" s="12" customFormat="1" ht="12.75">
      <c r="A55" s="13">
        <f t="shared" si="5"/>
        <v>45</v>
      </c>
      <c r="B55" s="14">
        <v>3250005</v>
      </c>
      <c r="C55" s="15" t="s">
        <v>71</v>
      </c>
      <c r="D55" s="14" t="s">
        <v>72</v>
      </c>
      <c r="E55" s="14">
        <v>4.17</v>
      </c>
      <c r="F55" s="10">
        <f t="shared" si="3"/>
        <v>25.12048192771084</v>
      </c>
      <c r="G55" s="11" t="str">
        <f t="shared" si="4"/>
        <v>Đạt</v>
      </c>
    </row>
    <row r="56" spans="1:7" s="12" customFormat="1" ht="12.75">
      <c r="A56" s="13">
        <f t="shared" si="5"/>
        <v>46</v>
      </c>
      <c r="B56" s="14">
        <v>3250012</v>
      </c>
      <c r="C56" s="15" t="s">
        <v>73</v>
      </c>
      <c r="D56" s="14" t="s">
        <v>72</v>
      </c>
      <c r="E56" s="14">
        <v>5.33</v>
      </c>
      <c r="F56" s="10">
        <f t="shared" si="3"/>
        <v>32.10843373493976</v>
      </c>
      <c r="G56" s="11" t="str">
        <f t="shared" si="4"/>
        <v>Đạt</v>
      </c>
    </row>
    <row r="57" spans="1:7" s="12" customFormat="1" ht="12.75">
      <c r="A57" s="13">
        <f t="shared" si="5"/>
        <v>47</v>
      </c>
      <c r="B57" s="14">
        <v>3250089</v>
      </c>
      <c r="C57" s="15" t="s">
        <v>74</v>
      </c>
      <c r="D57" s="14" t="s">
        <v>72</v>
      </c>
      <c r="E57" s="14">
        <v>5</v>
      </c>
      <c r="F57" s="10">
        <f t="shared" si="3"/>
        <v>30.12048192771084</v>
      </c>
      <c r="G57" s="11" t="str">
        <f t="shared" si="4"/>
        <v>Đạt</v>
      </c>
    </row>
    <row r="58" spans="1:7" s="12" customFormat="1" ht="12.75">
      <c r="A58" s="13">
        <f t="shared" si="5"/>
        <v>48</v>
      </c>
      <c r="B58" s="14">
        <v>3250091</v>
      </c>
      <c r="C58" s="15" t="s">
        <v>75</v>
      </c>
      <c r="D58" s="14" t="s">
        <v>72</v>
      </c>
      <c r="E58" s="14">
        <v>2.33</v>
      </c>
      <c r="F58" s="10">
        <f t="shared" si="3"/>
        <v>14.036144578313253</v>
      </c>
      <c r="G58" s="11">
        <f t="shared" si="4"/>
      </c>
    </row>
    <row r="59" spans="1:7" s="12" customFormat="1" ht="12.75">
      <c r="A59" s="13">
        <f t="shared" si="5"/>
        <v>49</v>
      </c>
      <c r="B59" s="16">
        <v>3250097</v>
      </c>
      <c r="C59" s="17" t="s">
        <v>76</v>
      </c>
      <c r="D59" s="16" t="s">
        <v>72</v>
      </c>
      <c r="E59" s="14">
        <v>4.17</v>
      </c>
      <c r="F59" s="10">
        <f t="shared" si="3"/>
        <v>25.12048192771084</v>
      </c>
      <c r="G59" s="11" t="str">
        <f t="shared" si="4"/>
        <v>Đạt</v>
      </c>
    </row>
    <row r="60" spans="1:7" s="12" customFormat="1" ht="12.75">
      <c r="A60" s="13">
        <f t="shared" si="5"/>
        <v>50</v>
      </c>
      <c r="B60" s="14">
        <v>3250107</v>
      </c>
      <c r="C60" s="15" t="s">
        <v>77</v>
      </c>
      <c r="D60" s="14" t="s">
        <v>72</v>
      </c>
      <c r="E60" s="14">
        <v>6.33</v>
      </c>
      <c r="F60" s="10">
        <f t="shared" si="3"/>
        <v>38.132530120481924</v>
      </c>
      <c r="G60" s="11" t="str">
        <f t="shared" si="4"/>
        <v>Đạt</v>
      </c>
    </row>
    <row r="61" spans="1:7" s="12" customFormat="1" ht="12.75">
      <c r="A61" s="13">
        <f t="shared" si="5"/>
        <v>51</v>
      </c>
      <c r="B61" s="14">
        <v>3250109</v>
      </c>
      <c r="C61" s="15" t="s">
        <v>78</v>
      </c>
      <c r="D61" s="14" t="s">
        <v>72</v>
      </c>
      <c r="E61" s="14">
        <v>5.5</v>
      </c>
      <c r="F61" s="10">
        <f t="shared" si="3"/>
        <v>33.132530120481924</v>
      </c>
      <c r="G61" s="11" t="str">
        <f t="shared" si="4"/>
        <v>Đạt</v>
      </c>
    </row>
    <row r="62" spans="1:7" s="12" customFormat="1" ht="12.75">
      <c r="A62" s="13">
        <f t="shared" si="5"/>
        <v>52</v>
      </c>
      <c r="B62" s="14">
        <v>3250111</v>
      </c>
      <c r="C62" s="15" t="s">
        <v>79</v>
      </c>
      <c r="D62" s="14" t="s">
        <v>72</v>
      </c>
      <c r="E62" s="14">
        <v>4.83</v>
      </c>
      <c r="F62" s="10">
        <f t="shared" si="3"/>
        <v>29.096385542168672</v>
      </c>
      <c r="G62" s="11" t="str">
        <f t="shared" si="4"/>
        <v>Đạt</v>
      </c>
    </row>
    <row r="63" spans="1:7" s="12" customFormat="1" ht="12.75">
      <c r="A63" s="13">
        <f t="shared" si="5"/>
        <v>53</v>
      </c>
      <c r="B63" s="14">
        <v>3050146</v>
      </c>
      <c r="C63" s="15" t="s">
        <v>80</v>
      </c>
      <c r="D63" s="14" t="s">
        <v>81</v>
      </c>
      <c r="E63" s="14">
        <v>2.83</v>
      </c>
      <c r="F63" s="10">
        <f t="shared" si="3"/>
        <v>17.048192771084338</v>
      </c>
      <c r="G63" s="11">
        <f t="shared" si="4"/>
      </c>
    </row>
    <row r="64" spans="1:7" s="12" customFormat="1" ht="12.75">
      <c r="A64" s="13">
        <f t="shared" si="5"/>
        <v>54</v>
      </c>
      <c r="B64" s="14">
        <v>3140036</v>
      </c>
      <c r="C64" s="15" t="s">
        <v>82</v>
      </c>
      <c r="D64" s="14" t="s">
        <v>81</v>
      </c>
      <c r="E64" s="14">
        <v>4.5</v>
      </c>
      <c r="F64" s="10">
        <f t="shared" si="3"/>
        <v>27.10843373493976</v>
      </c>
      <c r="G64" s="11" t="str">
        <f t="shared" si="4"/>
        <v>Đạt</v>
      </c>
    </row>
    <row r="65" spans="1:7" s="12" customFormat="1" ht="12.75">
      <c r="A65" s="13">
        <f t="shared" si="5"/>
        <v>55</v>
      </c>
      <c r="B65" s="14">
        <v>3250157</v>
      </c>
      <c r="C65" s="15" t="s">
        <v>83</v>
      </c>
      <c r="D65" s="14" t="s">
        <v>81</v>
      </c>
      <c r="E65" s="14">
        <v>3.33</v>
      </c>
      <c r="F65" s="10">
        <f t="shared" si="3"/>
        <v>20.06024096385542</v>
      </c>
      <c r="G65" s="11">
        <f t="shared" si="4"/>
      </c>
    </row>
    <row r="66" spans="1:7" s="12" customFormat="1" ht="12.75">
      <c r="A66" s="13">
        <f t="shared" si="5"/>
        <v>56</v>
      </c>
      <c r="B66" s="14">
        <v>3250170</v>
      </c>
      <c r="C66" s="15" t="s">
        <v>84</v>
      </c>
      <c r="D66" s="14" t="s">
        <v>81</v>
      </c>
      <c r="E66" s="14">
        <v>4.5</v>
      </c>
      <c r="F66" s="10">
        <f t="shared" si="3"/>
        <v>27.10843373493976</v>
      </c>
      <c r="G66" s="11" t="str">
        <f t="shared" si="4"/>
        <v>Đạt</v>
      </c>
    </row>
    <row r="67" spans="1:7" s="12" customFormat="1" ht="12.75">
      <c r="A67" s="13">
        <f t="shared" si="5"/>
        <v>57</v>
      </c>
      <c r="B67" s="14">
        <v>3250214</v>
      </c>
      <c r="C67" s="15" t="s">
        <v>85</v>
      </c>
      <c r="D67" s="14" t="s">
        <v>81</v>
      </c>
      <c r="E67" s="14">
        <v>3.67</v>
      </c>
      <c r="F67" s="10">
        <f t="shared" si="3"/>
        <v>22.10843373493976</v>
      </c>
      <c r="G67" s="11">
        <f t="shared" si="4"/>
      </c>
    </row>
    <row r="68" spans="1:7" s="12" customFormat="1" ht="12.75">
      <c r="A68" s="13">
        <f t="shared" si="5"/>
        <v>58</v>
      </c>
      <c r="B68" s="14">
        <v>3250217</v>
      </c>
      <c r="C68" s="15" t="s">
        <v>86</v>
      </c>
      <c r="D68" s="14" t="s">
        <v>81</v>
      </c>
      <c r="E68" s="14">
        <v>5.33</v>
      </c>
      <c r="F68" s="10">
        <f t="shared" si="3"/>
        <v>32.10843373493976</v>
      </c>
      <c r="G68" s="11" t="str">
        <f t="shared" si="4"/>
        <v>Đạt</v>
      </c>
    </row>
    <row r="69" spans="1:7" s="12" customFormat="1" ht="12.75">
      <c r="A69" s="13">
        <f t="shared" si="5"/>
        <v>59</v>
      </c>
      <c r="B69" s="14">
        <v>3250501</v>
      </c>
      <c r="C69" s="15" t="s">
        <v>87</v>
      </c>
      <c r="D69" s="14" t="s">
        <v>88</v>
      </c>
      <c r="E69" s="14">
        <v>2.67</v>
      </c>
      <c r="F69" s="10">
        <f t="shared" si="3"/>
        <v>16.08433734939759</v>
      </c>
      <c r="G69" s="11">
        <f t="shared" si="4"/>
      </c>
    </row>
    <row r="70" spans="1:7" s="12" customFormat="1" ht="12.75">
      <c r="A70" s="13">
        <f t="shared" si="5"/>
        <v>60</v>
      </c>
      <c r="B70" s="14">
        <v>3250512</v>
      </c>
      <c r="C70" s="15" t="s">
        <v>89</v>
      </c>
      <c r="D70" s="14" t="s">
        <v>88</v>
      </c>
      <c r="E70" s="14">
        <v>3.17</v>
      </c>
      <c r="F70" s="10">
        <f t="shared" si="3"/>
        <v>19.096385542168672</v>
      </c>
      <c r="G70" s="11">
        <f t="shared" si="4"/>
      </c>
    </row>
    <row r="71" spans="1:7" s="12" customFormat="1" ht="12.75">
      <c r="A71" s="13">
        <f t="shared" si="5"/>
        <v>61</v>
      </c>
      <c r="B71" s="14">
        <v>2840108</v>
      </c>
      <c r="C71" s="15" t="s">
        <v>90</v>
      </c>
      <c r="D71" s="14" t="s">
        <v>91</v>
      </c>
      <c r="E71" s="14">
        <v>4.17</v>
      </c>
      <c r="F71" s="10">
        <f t="shared" si="3"/>
        <v>25.12048192771084</v>
      </c>
      <c r="G71" s="11" t="str">
        <f t="shared" si="4"/>
        <v>Đạt</v>
      </c>
    </row>
    <row r="72" spans="1:7" s="12" customFormat="1" ht="12.75">
      <c r="A72" s="13">
        <f t="shared" si="5"/>
        <v>62</v>
      </c>
      <c r="B72" s="14">
        <v>2940127</v>
      </c>
      <c r="C72" s="15" t="s">
        <v>92</v>
      </c>
      <c r="D72" s="14" t="s">
        <v>93</v>
      </c>
      <c r="E72" s="14">
        <v>4.17</v>
      </c>
      <c r="F72" s="10">
        <f t="shared" si="3"/>
        <v>25.12048192771084</v>
      </c>
      <c r="G72" s="11" t="str">
        <f t="shared" si="4"/>
        <v>Đạt</v>
      </c>
    </row>
    <row r="73" spans="1:7" s="12" customFormat="1" ht="12.75">
      <c r="A73" s="13">
        <f t="shared" si="5"/>
        <v>63</v>
      </c>
      <c r="B73" s="14">
        <v>3040196</v>
      </c>
      <c r="C73" s="15" t="s">
        <v>94</v>
      </c>
      <c r="D73" s="14" t="s">
        <v>95</v>
      </c>
      <c r="E73" s="14">
        <v>4.67</v>
      </c>
      <c r="F73" s="10">
        <f t="shared" si="3"/>
        <v>28.132530120481928</v>
      </c>
      <c r="G73" s="11" t="str">
        <f t="shared" si="4"/>
        <v>Đạt</v>
      </c>
    </row>
    <row r="74" spans="1:7" s="12" customFormat="1" ht="12.75">
      <c r="A74" s="13">
        <f t="shared" si="5"/>
        <v>64</v>
      </c>
      <c r="B74" s="14">
        <v>3140018</v>
      </c>
      <c r="C74" s="15" t="s">
        <v>96</v>
      </c>
      <c r="D74" s="14" t="s">
        <v>97</v>
      </c>
      <c r="E74" s="14">
        <v>7.67</v>
      </c>
      <c r="F74" s="10">
        <f t="shared" si="3"/>
        <v>46.20481927710843</v>
      </c>
      <c r="G74" s="11" t="str">
        <f t="shared" si="4"/>
        <v>Đạt</v>
      </c>
    </row>
    <row r="75" spans="1:7" s="12" customFormat="1" ht="12.75">
      <c r="A75" s="13">
        <f t="shared" si="5"/>
        <v>65</v>
      </c>
      <c r="B75" s="14">
        <v>3140019</v>
      </c>
      <c r="C75" s="15" t="s">
        <v>98</v>
      </c>
      <c r="D75" s="14" t="s">
        <v>97</v>
      </c>
      <c r="E75" s="14">
        <v>4.17</v>
      </c>
      <c r="F75" s="10">
        <f aca="true" t="shared" si="6" ref="F75:F106">E75/0.166</f>
        <v>25.12048192771084</v>
      </c>
      <c r="G75" s="11" t="str">
        <f aca="true" t="shared" si="7" ref="G75:G92">IF(E75&gt;=4.17,"Đạt","")</f>
        <v>Đạt</v>
      </c>
    </row>
    <row r="76" spans="1:7" s="12" customFormat="1" ht="12.75">
      <c r="A76" s="13">
        <f aca="true" t="shared" si="8" ref="A76:A107">A75+1</f>
        <v>66</v>
      </c>
      <c r="B76" s="14">
        <v>3140040</v>
      </c>
      <c r="C76" s="15" t="s">
        <v>99</v>
      </c>
      <c r="D76" s="14" t="s">
        <v>97</v>
      </c>
      <c r="E76" s="14">
        <v>7.67</v>
      </c>
      <c r="F76" s="10">
        <f t="shared" si="6"/>
        <v>46.20481927710843</v>
      </c>
      <c r="G76" s="11" t="str">
        <f t="shared" si="7"/>
        <v>Đạt</v>
      </c>
    </row>
    <row r="77" spans="1:7" s="12" customFormat="1" ht="12.75">
      <c r="A77" s="13">
        <f t="shared" si="8"/>
        <v>67</v>
      </c>
      <c r="B77" s="14">
        <v>3140083</v>
      </c>
      <c r="C77" s="15" t="s">
        <v>100</v>
      </c>
      <c r="D77" s="14" t="s">
        <v>97</v>
      </c>
      <c r="E77" s="14">
        <v>5.17</v>
      </c>
      <c r="F77" s="10">
        <f t="shared" si="6"/>
        <v>31.14457831325301</v>
      </c>
      <c r="G77" s="11" t="str">
        <f t="shared" si="7"/>
        <v>Đạt</v>
      </c>
    </row>
    <row r="78" spans="1:7" s="12" customFormat="1" ht="12.75">
      <c r="A78" s="13">
        <f t="shared" si="8"/>
        <v>68</v>
      </c>
      <c r="B78" s="14">
        <v>3140084</v>
      </c>
      <c r="C78" s="15" t="s">
        <v>101</v>
      </c>
      <c r="D78" s="14" t="s">
        <v>97</v>
      </c>
      <c r="E78" s="14">
        <v>7.33</v>
      </c>
      <c r="F78" s="10">
        <f t="shared" si="6"/>
        <v>44.1566265060241</v>
      </c>
      <c r="G78" s="11" t="str">
        <f t="shared" si="7"/>
        <v>Đạt</v>
      </c>
    </row>
    <row r="79" spans="1:7" s="12" customFormat="1" ht="12.75">
      <c r="A79" s="13">
        <f t="shared" si="8"/>
        <v>69</v>
      </c>
      <c r="B79" s="14">
        <v>3140085</v>
      </c>
      <c r="C79" s="15" t="s">
        <v>102</v>
      </c>
      <c r="D79" s="14" t="s">
        <v>97</v>
      </c>
      <c r="E79" s="14">
        <v>6.67</v>
      </c>
      <c r="F79" s="10">
        <f t="shared" si="6"/>
        <v>40.18072289156626</v>
      </c>
      <c r="G79" s="11" t="str">
        <f t="shared" si="7"/>
        <v>Đạt</v>
      </c>
    </row>
    <row r="80" spans="1:7" s="12" customFormat="1" ht="12.75">
      <c r="A80" s="13">
        <f t="shared" si="8"/>
        <v>70</v>
      </c>
      <c r="B80" s="14">
        <v>3140147</v>
      </c>
      <c r="C80" s="15" t="s">
        <v>103</v>
      </c>
      <c r="D80" s="14" t="s">
        <v>104</v>
      </c>
      <c r="E80" s="14">
        <v>2</v>
      </c>
      <c r="F80" s="10">
        <f t="shared" si="6"/>
        <v>12.048192771084336</v>
      </c>
      <c r="G80" s="11">
        <f t="shared" si="7"/>
      </c>
    </row>
    <row r="81" spans="1:7" s="12" customFormat="1" ht="12.75">
      <c r="A81" s="13">
        <f t="shared" si="8"/>
        <v>71</v>
      </c>
      <c r="B81" s="14">
        <v>3140174</v>
      </c>
      <c r="C81" s="15" t="s">
        <v>105</v>
      </c>
      <c r="D81" s="14" t="s">
        <v>104</v>
      </c>
      <c r="E81" s="14">
        <v>3.17</v>
      </c>
      <c r="F81" s="10">
        <f t="shared" si="6"/>
        <v>19.096385542168672</v>
      </c>
      <c r="G81" s="11">
        <f t="shared" si="7"/>
      </c>
    </row>
    <row r="82" spans="1:7" s="12" customFormat="1" ht="12.75">
      <c r="A82" s="13">
        <f t="shared" si="8"/>
        <v>72</v>
      </c>
      <c r="B82" s="14">
        <v>3140206</v>
      </c>
      <c r="C82" s="15" t="s">
        <v>106</v>
      </c>
      <c r="D82" s="14" t="s">
        <v>104</v>
      </c>
      <c r="E82" s="14">
        <v>2.17</v>
      </c>
      <c r="F82" s="10">
        <f t="shared" si="6"/>
        <v>13.072289156626505</v>
      </c>
      <c r="G82" s="11">
        <f t="shared" si="7"/>
      </c>
    </row>
    <row r="83" spans="1:7" s="12" customFormat="1" ht="12.75">
      <c r="A83" s="13">
        <f t="shared" si="8"/>
        <v>73</v>
      </c>
      <c r="B83" s="14">
        <v>3140215</v>
      </c>
      <c r="C83" s="15" t="s">
        <v>107</v>
      </c>
      <c r="D83" s="14" t="s">
        <v>104</v>
      </c>
      <c r="E83" s="14">
        <v>4.17</v>
      </c>
      <c r="F83" s="10">
        <f t="shared" si="6"/>
        <v>25.12048192771084</v>
      </c>
      <c r="G83" s="11" t="str">
        <f t="shared" si="7"/>
        <v>Đạt</v>
      </c>
    </row>
    <row r="84" spans="1:7" s="12" customFormat="1" ht="12.75">
      <c r="A84" s="13">
        <f t="shared" si="8"/>
        <v>74</v>
      </c>
      <c r="B84" s="14">
        <v>3240004</v>
      </c>
      <c r="C84" s="15" t="s">
        <v>108</v>
      </c>
      <c r="D84" s="14" t="s">
        <v>109</v>
      </c>
      <c r="E84" s="14">
        <v>5.83</v>
      </c>
      <c r="F84" s="10">
        <f t="shared" si="6"/>
        <v>35.12048192771084</v>
      </c>
      <c r="G84" s="11" t="str">
        <f t="shared" si="7"/>
        <v>Đạt</v>
      </c>
    </row>
    <row r="85" spans="1:7" s="12" customFormat="1" ht="12.75">
      <c r="A85" s="13">
        <f t="shared" si="8"/>
        <v>75</v>
      </c>
      <c r="B85" s="14">
        <v>3240016</v>
      </c>
      <c r="C85" s="15" t="s">
        <v>110</v>
      </c>
      <c r="D85" s="14" t="s">
        <v>109</v>
      </c>
      <c r="E85" s="14">
        <v>4.17</v>
      </c>
      <c r="F85" s="10">
        <f t="shared" si="6"/>
        <v>25.12048192771084</v>
      </c>
      <c r="G85" s="11" t="str">
        <f t="shared" si="7"/>
        <v>Đạt</v>
      </c>
    </row>
    <row r="86" spans="1:7" s="12" customFormat="1" ht="12.75">
      <c r="A86" s="13">
        <f t="shared" si="8"/>
        <v>76</v>
      </c>
      <c r="B86" s="14">
        <v>3240028</v>
      </c>
      <c r="C86" s="15" t="s">
        <v>111</v>
      </c>
      <c r="D86" s="14" t="s">
        <v>109</v>
      </c>
      <c r="E86" s="14">
        <v>4.33</v>
      </c>
      <c r="F86" s="10">
        <f t="shared" si="6"/>
        <v>26.08433734939759</v>
      </c>
      <c r="G86" s="11" t="str">
        <f t="shared" si="7"/>
        <v>Đạt</v>
      </c>
    </row>
    <row r="87" spans="1:7" s="12" customFormat="1" ht="12.75">
      <c r="A87" s="13">
        <f t="shared" si="8"/>
        <v>77</v>
      </c>
      <c r="B87" s="14">
        <v>3240049</v>
      </c>
      <c r="C87" s="15" t="s">
        <v>112</v>
      </c>
      <c r="D87" s="14" t="s">
        <v>109</v>
      </c>
      <c r="E87" s="14">
        <v>5.33</v>
      </c>
      <c r="F87" s="10">
        <f t="shared" si="6"/>
        <v>32.10843373493976</v>
      </c>
      <c r="G87" s="11" t="str">
        <f t="shared" si="7"/>
        <v>Đạt</v>
      </c>
    </row>
    <row r="88" spans="1:7" s="12" customFormat="1" ht="12.75">
      <c r="A88" s="13">
        <f t="shared" si="8"/>
        <v>78</v>
      </c>
      <c r="B88" s="14">
        <v>3240055</v>
      </c>
      <c r="C88" s="15" t="s">
        <v>113</v>
      </c>
      <c r="D88" s="14" t="s">
        <v>109</v>
      </c>
      <c r="E88" s="14">
        <v>4.17</v>
      </c>
      <c r="F88" s="10">
        <f t="shared" si="6"/>
        <v>25.12048192771084</v>
      </c>
      <c r="G88" s="11" t="str">
        <f t="shared" si="7"/>
        <v>Đạt</v>
      </c>
    </row>
    <row r="89" spans="1:7" s="12" customFormat="1" ht="12.75">
      <c r="A89" s="13">
        <f t="shared" si="8"/>
        <v>79</v>
      </c>
      <c r="B89" s="14">
        <v>3240058</v>
      </c>
      <c r="C89" s="15" t="s">
        <v>114</v>
      </c>
      <c r="D89" s="14" t="s">
        <v>109</v>
      </c>
      <c r="E89" s="14">
        <v>3.33</v>
      </c>
      <c r="F89" s="10">
        <f t="shared" si="6"/>
        <v>20.06024096385542</v>
      </c>
      <c r="G89" s="11">
        <f t="shared" si="7"/>
      </c>
    </row>
    <row r="90" spans="1:7" s="12" customFormat="1" ht="12.75">
      <c r="A90" s="13">
        <f t="shared" si="8"/>
        <v>80</v>
      </c>
      <c r="B90" s="14">
        <v>3240067</v>
      </c>
      <c r="C90" s="15" t="s">
        <v>115</v>
      </c>
      <c r="D90" s="14" t="s">
        <v>109</v>
      </c>
      <c r="E90" s="14">
        <v>4.83</v>
      </c>
      <c r="F90" s="10">
        <f t="shared" si="6"/>
        <v>29.096385542168672</v>
      </c>
      <c r="G90" s="11" t="str">
        <f t="shared" si="7"/>
        <v>Đạt</v>
      </c>
    </row>
    <row r="91" spans="1:7" s="12" customFormat="1" ht="12.75">
      <c r="A91" s="13">
        <f t="shared" si="8"/>
        <v>81</v>
      </c>
      <c r="B91" s="14">
        <v>3240069</v>
      </c>
      <c r="C91" s="15" t="s">
        <v>116</v>
      </c>
      <c r="D91" s="14" t="s">
        <v>109</v>
      </c>
      <c r="E91" s="14">
        <v>6</v>
      </c>
      <c r="F91" s="10">
        <f t="shared" si="6"/>
        <v>36.14457831325301</v>
      </c>
      <c r="G91" s="11" t="str">
        <f t="shared" si="7"/>
        <v>Đạt</v>
      </c>
    </row>
    <row r="92" spans="1:7" s="12" customFormat="1" ht="12.75">
      <c r="A92" s="13">
        <f t="shared" si="8"/>
        <v>82</v>
      </c>
      <c r="B92" s="14">
        <v>3240072</v>
      </c>
      <c r="C92" s="15" t="s">
        <v>117</v>
      </c>
      <c r="D92" s="14" t="s">
        <v>109</v>
      </c>
      <c r="E92" s="14">
        <v>5.83</v>
      </c>
      <c r="F92" s="10">
        <f t="shared" si="6"/>
        <v>35.12048192771084</v>
      </c>
      <c r="G92" s="11" t="str">
        <f t="shared" si="7"/>
        <v>Đạt</v>
      </c>
    </row>
    <row r="93" spans="1:7" s="12" customFormat="1" ht="12.75">
      <c r="A93" s="13">
        <f t="shared" si="8"/>
        <v>83</v>
      </c>
      <c r="B93" s="14">
        <v>3140165</v>
      </c>
      <c r="C93" s="15" t="s">
        <v>118</v>
      </c>
      <c r="D93" s="14" t="s">
        <v>119</v>
      </c>
      <c r="E93" s="14">
        <v>4.17</v>
      </c>
      <c r="F93" s="10">
        <f t="shared" si="6"/>
        <v>25.12048192771084</v>
      </c>
      <c r="G93" s="11" t="str">
        <f aca="true" t="shared" si="9" ref="G93:G130">IF(E93&gt;=4.17,"Đạt","")</f>
        <v>Đạt</v>
      </c>
    </row>
    <row r="94" spans="1:7" s="12" customFormat="1" ht="12.75">
      <c r="A94" s="13">
        <f t="shared" si="8"/>
        <v>84</v>
      </c>
      <c r="B94" s="14">
        <v>3240115</v>
      </c>
      <c r="C94" s="15" t="s">
        <v>120</v>
      </c>
      <c r="D94" s="14" t="s">
        <v>119</v>
      </c>
      <c r="E94" s="14">
        <v>4.33</v>
      </c>
      <c r="F94" s="10">
        <f t="shared" si="6"/>
        <v>26.08433734939759</v>
      </c>
      <c r="G94" s="11" t="str">
        <f t="shared" si="9"/>
        <v>Đạt</v>
      </c>
    </row>
    <row r="95" spans="1:7" s="12" customFormat="1" ht="12.75">
      <c r="A95" s="13">
        <f t="shared" si="8"/>
        <v>85</v>
      </c>
      <c r="B95" s="14">
        <v>3240117</v>
      </c>
      <c r="C95" s="15" t="s">
        <v>121</v>
      </c>
      <c r="D95" s="14" t="s">
        <v>119</v>
      </c>
      <c r="E95" s="14">
        <v>3.33</v>
      </c>
      <c r="F95" s="10">
        <f t="shared" si="6"/>
        <v>20.06024096385542</v>
      </c>
      <c r="G95" s="11">
        <f t="shared" si="9"/>
      </c>
    </row>
    <row r="96" spans="1:7" s="12" customFormat="1" ht="12.75">
      <c r="A96" s="13">
        <f t="shared" si="8"/>
        <v>86</v>
      </c>
      <c r="B96" s="14">
        <v>3240142</v>
      </c>
      <c r="C96" s="15" t="s">
        <v>122</v>
      </c>
      <c r="D96" s="14" t="s">
        <v>119</v>
      </c>
      <c r="E96" s="14">
        <v>4.17</v>
      </c>
      <c r="F96" s="10">
        <f t="shared" si="6"/>
        <v>25.12048192771084</v>
      </c>
      <c r="G96" s="11" t="str">
        <f t="shared" si="9"/>
        <v>Đạt</v>
      </c>
    </row>
    <row r="97" spans="1:7" s="12" customFormat="1" ht="12.75">
      <c r="A97" s="13">
        <f t="shared" si="8"/>
        <v>87</v>
      </c>
      <c r="B97" s="14">
        <v>3240164</v>
      </c>
      <c r="C97" s="15" t="s">
        <v>123</v>
      </c>
      <c r="D97" s="14" t="s">
        <v>119</v>
      </c>
      <c r="E97" s="14">
        <v>3.33</v>
      </c>
      <c r="F97" s="10">
        <f t="shared" si="6"/>
        <v>20.06024096385542</v>
      </c>
      <c r="G97" s="11">
        <f t="shared" si="9"/>
      </c>
    </row>
    <row r="98" spans="1:7" s="12" customFormat="1" ht="12.75">
      <c r="A98" s="13">
        <f t="shared" si="8"/>
        <v>88</v>
      </c>
      <c r="B98" s="14">
        <v>3240167</v>
      </c>
      <c r="C98" s="15" t="s">
        <v>124</v>
      </c>
      <c r="D98" s="14" t="s">
        <v>119</v>
      </c>
      <c r="E98" s="14">
        <v>4.17</v>
      </c>
      <c r="F98" s="10">
        <f t="shared" si="6"/>
        <v>25.12048192771084</v>
      </c>
      <c r="G98" s="11" t="str">
        <f t="shared" si="9"/>
        <v>Đạt</v>
      </c>
    </row>
    <row r="99" spans="1:7" s="12" customFormat="1" ht="12.75">
      <c r="A99" s="13">
        <f t="shared" si="8"/>
        <v>89</v>
      </c>
      <c r="B99" s="14">
        <v>3240186</v>
      </c>
      <c r="C99" s="15" t="s">
        <v>125</v>
      </c>
      <c r="D99" s="14" t="s">
        <v>119</v>
      </c>
      <c r="E99" s="14">
        <v>3.33</v>
      </c>
      <c r="F99" s="10">
        <f t="shared" si="6"/>
        <v>20.06024096385542</v>
      </c>
      <c r="G99" s="11">
        <f t="shared" si="9"/>
      </c>
    </row>
    <row r="100" spans="1:7" s="12" customFormat="1" ht="12.75">
      <c r="A100" s="13">
        <f t="shared" si="8"/>
        <v>90</v>
      </c>
      <c r="B100" s="14">
        <v>3240213</v>
      </c>
      <c r="C100" s="15" t="s">
        <v>126</v>
      </c>
      <c r="D100" s="14" t="s">
        <v>119</v>
      </c>
      <c r="E100" s="14">
        <v>4.17</v>
      </c>
      <c r="F100" s="10">
        <f t="shared" si="6"/>
        <v>25.12048192771084</v>
      </c>
      <c r="G100" s="11" t="str">
        <f t="shared" si="9"/>
        <v>Đạt</v>
      </c>
    </row>
    <row r="101" spans="1:7" s="12" customFormat="1" ht="12.75">
      <c r="A101" s="13">
        <f t="shared" si="8"/>
        <v>91</v>
      </c>
      <c r="B101" s="14">
        <v>3240221</v>
      </c>
      <c r="C101" s="15" t="s">
        <v>127</v>
      </c>
      <c r="D101" s="14" t="s">
        <v>119</v>
      </c>
      <c r="E101" s="14">
        <v>4.17</v>
      </c>
      <c r="F101" s="10">
        <f t="shared" si="6"/>
        <v>25.12048192771084</v>
      </c>
      <c r="G101" s="11" t="str">
        <f t="shared" si="9"/>
        <v>Đạt</v>
      </c>
    </row>
    <row r="102" spans="1:7" s="12" customFormat="1" ht="12.75">
      <c r="A102" s="13">
        <f t="shared" si="8"/>
        <v>92</v>
      </c>
      <c r="B102" s="14">
        <v>2960068</v>
      </c>
      <c r="C102" s="15" t="s">
        <v>128</v>
      </c>
      <c r="D102" s="14" t="s">
        <v>129</v>
      </c>
      <c r="E102" s="14">
        <v>5</v>
      </c>
      <c r="F102" s="10">
        <f t="shared" si="6"/>
        <v>30.12048192771084</v>
      </c>
      <c r="G102" s="11" t="str">
        <f t="shared" si="9"/>
        <v>Đạt</v>
      </c>
    </row>
    <row r="103" spans="1:7" s="12" customFormat="1" ht="12.75">
      <c r="A103" s="13">
        <f t="shared" si="8"/>
        <v>93</v>
      </c>
      <c r="B103" s="14">
        <v>3060014</v>
      </c>
      <c r="C103" s="15" t="s">
        <v>130</v>
      </c>
      <c r="D103" s="14" t="s">
        <v>131</v>
      </c>
      <c r="E103" s="14">
        <v>5.17</v>
      </c>
      <c r="F103" s="10">
        <f t="shared" si="6"/>
        <v>31.14457831325301</v>
      </c>
      <c r="G103" s="11" t="str">
        <f t="shared" si="9"/>
        <v>Đạt</v>
      </c>
    </row>
    <row r="104" spans="1:7" s="12" customFormat="1" ht="12.75">
      <c r="A104" s="13">
        <f t="shared" si="8"/>
        <v>94</v>
      </c>
      <c r="B104" s="14">
        <v>3060012</v>
      </c>
      <c r="C104" s="15" t="s">
        <v>132</v>
      </c>
      <c r="D104" s="14" t="s">
        <v>133</v>
      </c>
      <c r="E104" s="14">
        <v>5.67</v>
      </c>
      <c r="F104" s="10">
        <f t="shared" si="6"/>
        <v>34.1566265060241</v>
      </c>
      <c r="G104" s="11" t="str">
        <f t="shared" si="9"/>
        <v>Đạt</v>
      </c>
    </row>
    <row r="105" spans="1:7" s="12" customFormat="1" ht="12.75">
      <c r="A105" s="13">
        <f t="shared" si="8"/>
        <v>95</v>
      </c>
      <c r="B105" s="14">
        <v>3160131</v>
      </c>
      <c r="C105" s="15" t="s">
        <v>134</v>
      </c>
      <c r="D105" s="14" t="s">
        <v>135</v>
      </c>
      <c r="E105" s="14">
        <v>4.17</v>
      </c>
      <c r="F105" s="10">
        <f t="shared" si="6"/>
        <v>25.12048192771084</v>
      </c>
      <c r="G105" s="11" t="str">
        <f t="shared" si="9"/>
        <v>Đạt</v>
      </c>
    </row>
    <row r="106" spans="1:7" s="12" customFormat="1" ht="12.75">
      <c r="A106" s="13">
        <f t="shared" si="8"/>
        <v>96</v>
      </c>
      <c r="B106" s="14">
        <v>3160146</v>
      </c>
      <c r="C106" s="15" t="s">
        <v>136</v>
      </c>
      <c r="D106" s="14" t="s">
        <v>135</v>
      </c>
      <c r="E106" s="14">
        <v>3.33</v>
      </c>
      <c r="F106" s="10">
        <f t="shared" si="6"/>
        <v>20.06024096385542</v>
      </c>
      <c r="G106" s="11">
        <f t="shared" si="9"/>
      </c>
    </row>
    <row r="107" spans="1:7" s="12" customFormat="1" ht="12.75">
      <c r="A107" s="13">
        <f t="shared" si="8"/>
        <v>97</v>
      </c>
      <c r="B107" s="14">
        <v>3160151</v>
      </c>
      <c r="C107" s="15" t="s">
        <v>137</v>
      </c>
      <c r="D107" s="14" t="s">
        <v>135</v>
      </c>
      <c r="E107" s="14">
        <v>4.5</v>
      </c>
      <c r="F107" s="10">
        <f aca="true" t="shared" si="10" ref="F107:F130">E107/0.166</f>
        <v>27.10843373493976</v>
      </c>
      <c r="G107" s="11" t="str">
        <f t="shared" si="9"/>
        <v>Đạt</v>
      </c>
    </row>
    <row r="108" spans="1:7" s="12" customFormat="1" ht="12.75">
      <c r="A108" s="13">
        <f aca="true" t="shared" si="11" ref="A108:A130">A107+1</f>
        <v>98</v>
      </c>
      <c r="B108" s="14">
        <v>3160155</v>
      </c>
      <c r="C108" s="15" t="s">
        <v>138</v>
      </c>
      <c r="D108" s="14" t="s">
        <v>135</v>
      </c>
      <c r="E108" s="14">
        <v>6.5</v>
      </c>
      <c r="F108" s="10">
        <f t="shared" si="10"/>
        <v>39.1566265060241</v>
      </c>
      <c r="G108" s="11" t="str">
        <f t="shared" si="9"/>
        <v>Đạt</v>
      </c>
    </row>
    <row r="109" spans="1:7" s="12" customFormat="1" ht="12.75">
      <c r="A109" s="13">
        <f t="shared" si="11"/>
        <v>99</v>
      </c>
      <c r="B109" s="14">
        <v>3160180</v>
      </c>
      <c r="C109" s="15" t="s">
        <v>139</v>
      </c>
      <c r="D109" s="14" t="s">
        <v>135</v>
      </c>
      <c r="E109" s="14">
        <v>5</v>
      </c>
      <c r="F109" s="10">
        <f t="shared" si="10"/>
        <v>30.12048192771084</v>
      </c>
      <c r="G109" s="11" t="str">
        <f t="shared" si="9"/>
        <v>Đạt</v>
      </c>
    </row>
    <row r="110" spans="1:7" s="12" customFormat="1" ht="12.75">
      <c r="A110" s="13">
        <f t="shared" si="11"/>
        <v>100</v>
      </c>
      <c r="B110" s="14">
        <v>3160187</v>
      </c>
      <c r="C110" s="15" t="s">
        <v>140</v>
      </c>
      <c r="D110" s="14" t="s">
        <v>135</v>
      </c>
      <c r="E110" s="14">
        <v>7.17</v>
      </c>
      <c r="F110" s="10">
        <f t="shared" si="10"/>
        <v>43.192771084337345</v>
      </c>
      <c r="G110" s="11" t="str">
        <f t="shared" si="9"/>
        <v>Đạt</v>
      </c>
    </row>
    <row r="111" spans="1:7" s="12" customFormat="1" ht="12.75">
      <c r="A111" s="13">
        <f t="shared" si="11"/>
        <v>101</v>
      </c>
      <c r="B111" s="14">
        <v>3160196</v>
      </c>
      <c r="C111" s="15" t="s">
        <v>141</v>
      </c>
      <c r="D111" s="14" t="s">
        <v>135</v>
      </c>
      <c r="E111" s="14">
        <v>4.17</v>
      </c>
      <c r="F111" s="10">
        <f t="shared" si="10"/>
        <v>25.12048192771084</v>
      </c>
      <c r="G111" s="11" t="str">
        <f t="shared" si="9"/>
        <v>Đạt</v>
      </c>
    </row>
    <row r="112" spans="1:7" s="12" customFormat="1" ht="12.75">
      <c r="A112" s="13">
        <f t="shared" si="11"/>
        <v>102</v>
      </c>
      <c r="B112" s="14">
        <v>3260027</v>
      </c>
      <c r="C112" s="15" t="s">
        <v>142</v>
      </c>
      <c r="D112" s="14" t="s">
        <v>143</v>
      </c>
      <c r="E112" s="14">
        <v>2.67</v>
      </c>
      <c r="F112" s="10">
        <f t="shared" si="10"/>
        <v>16.08433734939759</v>
      </c>
      <c r="G112" s="11">
        <f t="shared" si="9"/>
      </c>
    </row>
    <row r="113" spans="1:7" s="12" customFormat="1" ht="12.75">
      <c r="A113" s="13">
        <f t="shared" si="11"/>
        <v>103</v>
      </c>
      <c r="B113" s="14">
        <v>3260032</v>
      </c>
      <c r="C113" s="15" t="s">
        <v>144</v>
      </c>
      <c r="D113" s="14" t="s">
        <v>143</v>
      </c>
      <c r="E113" s="14">
        <v>6.33</v>
      </c>
      <c r="F113" s="10">
        <f t="shared" si="10"/>
        <v>38.132530120481924</v>
      </c>
      <c r="G113" s="11" t="str">
        <f t="shared" si="9"/>
        <v>Đạt</v>
      </c>
    </row>
    <row r="114" spans="1:7" s="12" customFormat="1" ht="12.75">
      <c r="A114" s="13">
        <f t="shared" si="11"/>
        <v>104</v>
      </c>
      <c r="B114" s="14">
        <v>3260048</v>
      </c>
      <c r="C114" s="15" t="s">
        <v>145</v>
      </c>
      <c r="D114" s="14" t="s">
        <v>143</v>
      </c>
      <c r="E114" s="14">
        <v>7.17</v>
      </c>
      <c r="F114" s="10">
        <f t="shared" si="10"/>
        <v>43.192771084337345</v>
      </c>
      <c r="G114" s="11" t="str">
        <f t="shared" si="9"/>
        <v>Đạt</v>
      </c>
    </row>
    <row r="115" spans="1:7" s="12" customFormat="1" ht="12.75">
      <c r="A115" s="13">
        <f t="shared" si="11"/>
        <v>105</v>
      </c>
      <c r="B115" s="14">
        <v>3260105</v>
      </c>
      <c r="C115" s="15" t="s">
        <v>146</v>
      </c>
      <c r="D115" s="14" t="s">
        <v>147</v>
      </c>
      <c r="E115" s="14">
        <v>5</v>
      </c>
      <c r="F115" s="10">
        <f t="shared" si="10"/>
        <v>30.12048192771084</v>
      </c>
      <c r="G115" s="11" t="str">
        <f t="shared" si="9"/>
        <v>Đạt</v>
      </c>
    </row>
    <row r="116" spans="1:7" s="12" customFormat="1" ht="12.75">
      <c r="A116" s="13">
        <f t="shared" si="11"/>
        <v>106</v>
      </c>
      <c r="B116" s="14">
        <v>3260128</v>
      </c>
      <c r="C116" s="15" t="s">
        <v>148</v>
      </c>
      <c r="D116" s="14" t="s">
        <v>147</v>
      </c>
      <c r="E116" s="14">
        <v>2.33</v>
      </c>
      <c r="F116" s="10">
        <f t="shared" si="10"/>
        <v>14.036144578313253</v>
      </c>
      <c r="G116" s="11">
        <f t="shared" si="9"/>
      </c>
    </row>
    <row r="117" spans="1:7" s="12" customFormat="1" ht="12.75">
      <c r="A117" s="13">
        <f t="shared" si="11"/>
        <v>107</v>
      </c>
      <c r="B117" s="14">
        <v>3260173</v>
      </c>
      <c r="C117" s="15" t="s">
        <v>149</v>
      </c>
      <c r="D117" s="14" t="s">
        <v>147</v>
      </c>
      <c r="E117" s="14">
        <v>3.33</v>
      </c>
      <c r="F117" s="10">
        <f t="shared" si="10"/>
        <v>20.06024096385542</v>
      </c>
      <c r="G117" s="11">
        <f t="shared" si="9"/>
      </c>
    </row>
    <row r="118" spans="1:7" s="12" customFormat="1" ht="12.75">
      <c r="A118" s="13">
        <f t="shared" si="11"/>
        <v>108</v>
      </c>
      <c r="B118" s="14">
        <v>2920018</v>
      </c>
      <c r="C118" s="15" t="s">
        <v>150</v>
      </c>
      <c r="D118" s="14" t="s">
        <v>151</v>
      </c>
      <c r="E118" s="14">
        <v>4.67</v>
      </c>
      <c r="F118" s="10">
        <f t="shared" si="10"/>
        <v>28.132530120481928</v>
      </c>
      <c r="G118" s="11" t="str">
        <f t="shared" si="9"/>
        <v>Đạt</v>
      </c>
    </row>
    <row r="119" spans="1:7" s="12" customFormat="1" ht="12.75">
      <c r="A119" s="13">
        <f t="shared" si="11"/>
        <v>109</v>
      </c>
      <c r="B119" s="14">
        <v>3020014</v>
      </c>
      <c r="C119" s="15" t="s">
        <v>152</v>
      </c>
      <c r="D119" s="14" t="s">
        <v>153</v>
      </c>
      <c r="E119" s="14">
        <v>4.17</v>
      </c>
      <c r="F119" s="10">
        <f t="shared" si="10"/>
        <v>25.12048192771084</v>
      </c>
      <c r="G119" s="11" t="str">
        <f t="shared" si="9"/>
        <v>Đạt</v>
      </c>
    </row>
    <row r="120" spans="1:7" s="12" customFormat="1" ht="12.75">
      <c r="A120" s="13">
        <f t="shared" si="11"/>
        <v>110</v>
      </c>
      <c r="B120" s="14">
        <v>3020201</v>
      </c>
      <c r="C120" s="15" t="s">
        <v>154</v>
      </c>
      <c r="D120" s="14" t="s">
        <v>155</v>
      </c>
      <c r="E120" s="14">
        <v>4.17</v>
      </c>
      <c r="F120" s="10">
        <f t="shared" si="10"/>
        <v>25.12048192771084</v>
      </c>
      <c r="G120" s="11" t="str">
        <f t="shared" si="9"/>
        <v>Đạt</v>
      </c>
    </row>
    <row r="121" spans="1:7" s="12" customFormat="1" ht="12.75">
      <c r="A121" s="13">
        <f t="shared" si="11"/>
        <v>111</v>
      </c>
      <c r="B121" s="14">
        <v>3120008</v>
      </c>
      <c r="C121" s="15" t="s">
        <v>156</v>
      </c>
      <c r="D121" s="14" t="s">
        <v>157</v>
      </c>
      <c r="E121" s="14">
        <v>6.17</v>
      </c>
      <c r="F121" s="10">
        <f t="shared" si="10"/>
        <v>37.16867469879518</v>
      </c>
      <c r="G121" s="11" t="str">
        <f t="shared" si="9"/>
        <v>Đạt</v>
      </c>
    </row>
    <row r="122" spans="1:7" s="12" customFormat="1" ht="12.75">
      <c r="A122" s="13">
        <f t="shared" si="11"/>
        <v>112</v>
      </c>
      <c r="B122" s="14">
        <v>3120226</v>
      </c>
      <c r="C122" s="15" t="s">
        <v>158</v>
      </c>
      <c r="D122" s="14" t="s">
        <v>159</v>
      </c>
      <c r="E122" s="14">
        <v>4.17</v>
      </c>
      <c r="F122" s="10">
        <f t="shared" si="10"/>
        <v>25.12048192771084</v>
      </c>
      <c r="G122" s="11" t="str">
        <f t="shared" si="9"/>
        <v>Đạt</v>
      </c>
    </row>
    <row r="123" spans="1:7" s="12" customFormat="1" ht="12.75">
      <c r="A123" s="13">
        <f t="shared" si="11"/>
        <v>113</v>
      </c>
      <c r="B123" s="14">
        <v>3120244</v>
      </c>
      <c r="C123" s="15" t="s">
        <v>160</v>
      </c>
      <c r="D123" s="14" t="s">
        <v>159</v>
      </c>
      <c r="E123" s="14">
        <v>3.17</v>
      </c>
      <c r="F123" s="10">
        <f t="shared" si="10"/>
        <v>19.096385542168672</v>
      </c>
      <c r="G123" s="11">
        <f t="shared" si="9"/>
      </c>
    </row>
    <row r="124" spans="1:7" s="12" customFormat="1" ht="12.75">
      <c r="A124" s="13">
        <f t="shared" si="11"/>
        <v>114</v>
      </c>
      <c r="B124" s="14">
        <v>3120246</v>
      </c>
      <c r="C124" s="15" t="s">
        <v>161</v>
      </c>
      <c r="D124" s="14" t="s">
        <v>159</v>
      </c>
      <c r="E124" s="14">
        <v>4.67</v>
      </c>
      <c r="F124" s="10">
        <f t="shared" si="10"/>
        <v>28.132530120481928</v>
      </c>
      <c r="G124" s="11" t="str">
        <f t="shared" si="9"/>
        <v>Đạt</v>
      </c>
    </row>
    <row r="125" spans="1:7" s="12" customFormat="1" ht="12.75">
      <c r="A125" s="13">
        <f t="shared" si="11"/>
        <v>115</v>
      </c>
      <c r="B125" s="14">
        <v>3120248</v>
      </c>
      <c r="C125" s="15" t="s">
        <v>162</v>
      </c>
      <c r="D125" s="14" t="s">
        <v>159</v>
      </c>
      <c r="E125" s="14">
        <v>4.33</v>
      </c>
      <c r="F125" s="10">
        <f t="shared" si="10"/>
        <v>26.08433734939759</v>
      </c>
      <c r="G125" s="11" t="str">
        <f t="shared" si="9"/>
        <v>Đạt</v>
      </c>
    </row>
    <row r="126" spans="1:7" s="12" customFormat="1" ht="12.75">
      <c r="A126" s="13">
        <f t="shared" si="11"/>
        <v>116</v>
      </c>
      <c r="B126" s="14">
        <v>3220017</v>
      </c>
      <c r="C126" s="15" t="s">
        <v>163</v>
      </c>
      <c r="D126" s="14" t="s">
        <v>164</v>
      </c>
      <c r="E126" s="14">
        <v>3.17</v>
      </c>
      <c r="F126" s="10">
        <f t="shared" si="10"/>
        <v>19.096385542168672</v>
      </c>
      <c r="G126" s="11">
        <f t="shared" si="9"/>
      </c>
    </row>
    <row r="127" spans="1:7" s="12" customFormat="1" ht="12.75">
      <c r="A127" s="13">
        <f t="shared" si="11"/>
        <v>117</v>
      </c>
      <c r="B127" s="14">
        <v>3220034</v>
      </c>
      <c r="C127" s="15" t="s">
        <v>165</v>
      </c>
      <c r="D127" s="14" t="s">
        <v>164</v>
      </c>
      <c r="E127" s="14">
        <v>4.5</v>
      </c>
      <c r="F127" s="10">
        <f t="shared" si="10"/>
        <v>27.10843373493976</v>
      </c>
      <c r="G127" s="11" t="str">
        <f t="shared" si="9"/>
        <v>Đạt</v>
      </c>
    </row>
    <row r="128" spans="1:7" s="12" customFormat="1" ht="12.75">
      <c r="A128" s="13">
        <f t="shared" si="11"/>
        <v>118</v>
      </c>
      <c r="B128" s="14">
        <v>3220050</v>
      </c>
      <c r="C128" s="15" t="s">
        <v>166</v>
      </c>
      <c r="D128" s="14" t="s">
        <v>164</v>
      </c>
      <c r="E128" s="14">
        <v>6.33</v>
      </c>
      <c r="F128" s="10">
        <f t="shared" si="10"/>
        <v>38.132530120481924</v>
      </c>
      <c r="G128" s="11" t="str">
        <f t="shared" si="9"/>
        <v>Đạt</v>
      </c>
    </row>
    <row r="129" spans="1:7" s="12" customFormat="1" ht="12.75">
      <c r="A129" s="13">
        <f t="shared" si="11"/>
        <v>119</v>
      </c>
      <c r="B129" s="14">
        <v>3220135</v>
      </c>
      <c r="C129" s="15" t="s">
        <v>167</v>
      </c>
      <c r="D129" s="14" t="s">
        <v>168</v>
      </c>
      <c r="E129" s="14">
        <v>5</v>
      </c>
      <c r="F129" s="10">
        <f t="shared" si="10"/>
        <v>30.12048192771084</v>
      </c>
      <c r="G129" s="11" t="str">
        <f t="shared" si="9"/>
        <v>Đạt</v>
      </c>
    </row>
    <row r="130" spans="1:7" s="12" customFormat="1" ht="12.75">
      <c r="A130" s="13">
        <f t="shared" si="11"/>
        <v>120</v>
      </c>
      <c r="B130" s="14">
        <v>3220158</v>
      </c>
      <c r="C130" s="15" t="s">
        <v>169</v>
      </c>
      <c r="D130" s="14" t="s">
        <v>168</v>
      </c>
      <c r="E130" s="14">
        <v>4.17</v>
      </c>
      <c r="F130" s="10">
        <f t="shared" si="10"/>
        <v>25.12048192771084</v>
      </c>
      <c r="G130" s="11" t="str">
        <f t="shared" si="9"/>
        <v>Đạt</v>
      </c>
    </row>
    <row r="131" spans="1:7" s="12" customFormat="1" ht="17.25" customHeight="1">
      <c r="A131" s="29" t="s">
        <v>170</v>
      </c>
      <c r="B131" s="30"/>
      <c r="C131" s="30"/>
      <c r="D131" s="30"/>
      <c r="E131" s="31"/>
      <c r="F131" s="18"/>
      <c r="G131" s="19">
        <f>COUNTA(B11:B130)</f>
        <v>120</v>
      </c>
    </row>
    <row r="132" spans="1:7" s="12" customFormat="1" ht="17.25" customHeight="1">
      <c r="A132" s="37" t="s">
        <v>171</v>
      </c>
      <c r="B132" s="38"/>
      <c r="C132" s="38"/>
      <c r="D132" s="38"/>
      <c r="E132" s="39"/>
      <c r="F132" s="20"/>
      <c r="G132" s="21">
        <f>COUNTIF(E11:E130,"&gt;=4.17")</f>
        <v>80</v>
      </c>
    </row>
    <row r="133" spans="1:7" s="12" customFormat="1" ht="17.25" customHeight="1">
      <c r="A133" s="37" t="s">
        <v>172</v>
      </c>
      <c r="B133" s="38"/>
      <c r="C133" s="38"/>
      <c r="D133" s="38"/>
      <c r="E133" s="39"/>
      <c r="F133" s="20"/>
      <c r="G133" s="22">
        <f>G132/G131</f>
        <v>0.6666666666666666</v>
      </c>
    </row>
    <row r="134" spans="1:7" ht="17.25" customHeight="1" thickBot="1">
      <c r="A134" s="23"/>
      <c r="B134" s="24"/>
      <c r="C134" s="24"/>
      <c r="D134" s="24"/>
      <c r="E134" s="24"/>
      <c r="F134" s="25"/>
      <c r="G134" s="26"/>
    </row>
    <row r="136" spans="4:7" ht="12.75">
      <c r="D136" s="40" t="s">
        <v>173</v>
      </c>
      <c r="E136" s="40"/>
      <c r="F136" s="40"/>
      <c r="G136" s="40"/>
    </row>
    <row r="137" spans="4:7" ht="12.75">
      <c r="D137" s="36" t="s">
        <v>174</v>
      </c>
      <c r="E137" s="36"/>
      <c r="F137" s="36"/>
      <c r="G137" s="36"/>
    </row>
    <row r="142" spans="4:7" ht="12.75">
      <c r="D142" s="36" t="s">
        <v>175</v>
      </c>
      <c r="E142" s="36"/>
      <c r="F142" s="36"/>
      <c r="G142" s="36"/>
    </row>
  </sheetData>
  <autoFilter ref="A10:H133"/>
  <mergeCells count="13">
    <mergeCell ref="D142:G142"/>
    <mergeCell ref="A132:E132"/>
    <mergeCell ref="A133:E133"/>
    <mergeCell ref="D136:G136"/>
    <mergeCell ref="D137:G137"/>
    <mergeCell ref="D1:G1"/>
    <mergeCell ref="D2:G2"/>
    <mergeCell ref="A4:G4"/>
    <mergeCell ref="A131:E131"/>
    <mergeCell ref="A5:G5"/>
    <mergeCell ref="A6:G6"/>
    <mergeCell ref="A7:G7"/>
    <mergeCell ref="A8:G8"/>
  </mergeCells>
  <printOptions/>
  <pageMargins left="0.32" right="0.44" top="0.35" bottom="0.49" header="0.21" footer="0.21"/>
  <pageSetup horizontalDpi="600" verticalDpi="600" orientation="portrait" paperSize="9" r:id="rId1"/>
  <headerFooter alignWithMargins="0"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Quoc Hung</dc:creator>
  <cp:keywords/>
  <dc:description/>
  <cp:lastModifiedBy>User</cp:lastModifiedBy>
  <dcterms:created xsi:type="dcterms:W3CDTF">2011-03-16T02:49:04Z</dcterms:created>
  <dcterms:modified xsi:type="dcterms:W3CDTF">2011-03-16T06:43:52Z</dcterms:modified>
  <cp:category/>
  <cp:version/>
  <cp:contentType/>
  <cp:contentStatus/>
</cp:coreProperties>
</file>